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9720" windowHeight="5940" tabRatio="830" activeTab="1"/>
  </bookViews>
  <sheets>
    <sheet name="Методика и термины" sheetId="1" r:id="rId1"/>
    <sheet name="Анкета" sheetId="2" r:id="rId2"/>
    <sheet name="Бланк подтверждения" sheetId="3" r:id="rId3"/>
  </sheets>
  <definedNames>
    <definedName name="_xlnm.Print_Area" localSheetId="1">'Анкета'!$A$1:$E$109</definedName>
    <definedName name="_xlnm.Print_Area" localSheetId="2">'Бланк подтверждения'!$A$1:$D$31</definedName>
  </definedNames>
  <calcPr fullCalcOnLoad="1"/>
</workbook>
</file>

<file path=xl/sharedStrings.xml><?xml version="1.0" encoding="utf-8"?>
<sst xmlns="http://schemas.openxmlformats.org/spreadsheetml/2006/main" count="183" uniqueCount="157">
  <si>
    <t>ИТОГО:</t>
  </si>
  <si>
    <t>Должность</t>
  </si>
  <si>
    <t>Полиграфическое оборудование</t>
  </si>
  <si>
    <t>Благодарим за участие в проекте!</t>
  </si>
  <si>
    <t>Руководитель компании</t>
  </si>
  <si>
    <t>Ответственный за заполнение анкеты</t>
  </si>
  <si>
    <t>Телефон, e-mail, адрес</t>
  </si>
  <si>
    <t>Энергетическое оборудование</t>
  </si>
  <si>
    <t>ФИО (полностью)</t>
  </si>
  <si>
    <t>Контактная информация</t>
  </si>
  <si>
    <t>БЛАНК ПОДТВЕРЖДЕНИЯ</t>
  </si>
  <si>
    <t>Достоверность данных подтверждаю:</t>
  </si>
  <si>
    <t>НА ВОПРОСЫ ОТВЕЧАЛ: ФИО, должность</t>
  </si>
  <si>
    <t>Суда (морские и речные)</t>
  </si>
  <si>
    <t>Железнодорожная техника</t>
  </si>
  <si>
    <t>Оборудование для ЖКХ</t>
  </si>
  <si>
    <t>Векселя</t>
  </si>
  <si>
    <t>Облигации</t>
  </si>
  <si>
    <t>Место для печати</t>
  </si>
  <si>
    <t>Медицинская техника и фармацевтическое оборудование</t>
  </si>
  <si>
    <t>Расшифровка  понятий:</t>
  </si>
  <si>
    <t>Показатели:</t>
  </si>
  <si>
    <t>Свердловская область</t>
  </si>
  <si>
    <t>Челябинская область</t>
  </si>
  <si>
    <t>Пермский край</t>
  </si>
  <si>
    <t>Тюменская область (включая ХМАО и ЯНАО)</t>
  </si>
  <si>
    <t>Оренбургская область</t>
  </si>
  <si>
    <t>Курганская область</t>
  </si>
  <si>
    <t>Республика Удмуртия</t>
  </si>
  <si>
    <t>Республика Башкортостан</t>
  </si>
  <si>
    <r>
      <t xml:space="preserve">1. Наименование компании </t>
    </r>
    <r>
      <rPr>
        <sz val="9"/>
        <rFont val="Arial"/>
        <family val="2"/>
      </rPr>
      <t>(в скобках укажите бренд компании (группы), под которым она будет присутствовать в рейтинге)</t>
    </r>
  </si>
  <si>
    <t>Собственные средства
(УК+нераспределенная прибыль)</t>
  </si>
  <si>
    <t>Телефоны, e-mail</t>
  </si>
  <si>
    <t>7. Экспертный опрос. Дайте развернутые ответы на приведенные ниже вопросы.  
Наиболее интересные мнения будут опубликованы в рамках проекта с Вашего согласия:</t>
  </si>
  <si>
    <r>
      <t xml:space="preserve">Анкета для участия в рейтинге лизинговых компаний 
Урало-Западносибирского региона </t>
    </r>
    <r>
      <rPr>
        <b/>
        <sz val="14"/>
        <color indexed="10"/>
        <rFont val="Arial"/>
        <family val="2"/>
      </rPr>
      <t>(!)</t>
    </r>
  </si>
  <si>
    <t>участника рейтинга лизинговых компаний Урала и Западной Сибири</t>
  </si>
  <si>
    <t>(Дата заполнения)</t>
  </si>
  <si>
    <t>(Подпись)</t>
  </si>
  <si>
    <t>Заполняется автоматически</t>
  </si>
  <si>
    <r>
      <t>(!)</t>
    </r>
    <r>
      <rPr>
        <sz val="9"/>
        <rFont val="Arial"/>
        <family val="2"/>
      </rPr>
      <t xml:space="preserve"> В Урало-Западносибирский регион входят: Свердловская, Челябинская, Тюменская, Оренбургская, Курганская области, Пермский край, ХМАО, ЯНАО, республики Удмуртия и Башкортостан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</si>
  <si>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</si>
  <si>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</si>
  <si>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</si>
  <si>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</si>
  <si>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</si>
  <si>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</si>
  <si>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</si>
  <si>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r>
      <t>(</t>
    </r>
    <r>
      <rPr>
        <b/>
        <sz val="10"/>
        <rFont val="Arial Cyr"/>
        <family val="0"/>
      </rPr>
      <t>отметить "Х"</t>
    </r>
    <r>
      <rPr>
        <sz val="10"/>
        <rFont val="Arial Cyr"/>
        <family val="0"/>
      </rPr>
      <t>)</t>
    </r>
  </si>
  <si>
    <t>_________________________</t>
  </si>
  <si>
    <t>Методика и термины:</t>
  </si>
  <si>
    <t>3. Структура новых сделок по сегментам</t>
  </si>
  <si>
    <t>5. Структура нового бизнеса по клиентам</t>
  </si>
  <si>
    <r>
      <t xml:space="preserve">Госучреждения </t>
    </r>
    <r>
      <rPr>
        <sz val="9"/>
        <rFont val="Arial"/>
        <family val="2"/>
      </rPr>
      <t>(ФГУП, МУП, органы фед. и мест. власти и др.)</t>
    </r>
  </si>
  <si>
    <t>Объем полученных лизинговых платежей, тыс. руб.</t>
  </si>
  <si>
    <t>Профинансированные средства, тыс. руб.</t>
  </si>
  <si>
    <t>Объем полученных авансов, тыс. руб.</t>
  </si>
  <si>
    <t>Тыс. руб.</t>
  </si>
  <si>
    <r>
      <t xml:space="preserve">В рейтинге могут принимать участие лизинговые компании, зарегистрированные на территории Урало-Западносибирского региона, а также ведущие свою деятельность на Урале и Западной Сибири филиалы компаний, зарегистрированных за пределами региона (независимо от того, есть ли там зарегистрированный филиал или представительство). 
В рейтинге учитываются данные по сделкам, заключенным компанией на территории Урало-Западносибирского региона. К ним относятся </t>
    </r>
    <r>
      <rPr>
        <b/>
        <sz val="10"/>
        <rFont val="Arial Cyr"/>
        <family val="0"/>
      </rPr>
      <t>сделки, по которым предмет лизинга реально будет функционировать в регионе</t>
    </r>
    <r>
      <rPr>
        <sz val="10"/>
        <rFont val="Arial Cyr"/>
        <family val="0"/>
      </rPr>
      <t xml:space="preserve">.  При этом необязательно, чтобы лизингополучатель находился на территории Урало-Западносибирского региона. 
Аналогично, при разбивке нового бизнеса и портфеля по областям-субъектам региона </t>
    </r>
    <r>
      <rPr>
        <b/>
        <sz val="10"/>
        <rFont val="Arial Cyr"/>
        <family val="0"/>
      </rPr>
      <t>суммы сделок относятся в тот субъект, где реально будет функционировать оборудование</t>
    </r>
    <r>
      <rPr>
        <sz val="10"/>
        <rFont val="Arial Cyr"/>
        <family val="0"/>
      </rPr>
      <t>.
Основной критерий ранжирования -- объем нового бизнеса.</t>
    </r>
  </si>
  <si>
    <t>иностранные прочие собственники</t>
  </si>
  <si>
    <t>Почтовый адрес компании (необходим для отправки журнала с опубликованным рейтингом, бухгалтерских документов и свидетельства участника рейтинга)</t>
  </si>
  <si>
    <r>
      <t xml:space="preserve">2. Показатели деятельности </t>
    </r>
    <r>
      <rPr>
        <b/>
        <sz val="9"/>
        <color indexed="10"/>
        <rFont val="Arial"/>
        <family val="2"/>
      </rPr>
      <t>по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УРАЛО-ЗАПАДНОСИБИРСКОМУ РЕГИОНУ. </t>
    </r>
    <r>
      <rPr>
        <b/>
        <sz val="9"/>
        <rFont val="Arial"/>
        <family val="2"/>
      </rPr>
      <t xml:space="preserve">
Заполнение только по сделкам, по которым оборудование-предмет лизинга реально будет функционировать в регионе</t>
    </r>
  </si>
  <si>
    <t>6. Источники финансирования деятельности, тыс. рублей</t>
  </si>
  <si>
    <t>Банковские кредиты</t>
  </si>
  <si>
    <t>Авансы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</si>
  <si>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</si>
  <si>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</si>
  <si>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</si>
  <si>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</si>
  <si>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Телекоммуникационное оборудование, оргтехника, компьютеры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</si>
  <si>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</si>
  <si>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</si>
  <si>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Погрузчики и складское оборудование, упаковочное оборудование и оборудование для производства тары</t>
  </si>
  <si>
    <r>
      <t xml:space="preserve">Легковые автомобили  
</t>
    </r>
    <r>
      <rPr>
        <sz val="9"/>
        <color indexed="60"/>
        <rFont val="Arial"/>
        <family val="2"/>
      </rPr>
      <t>(только имеющие определение "легковой" по строке 3 ПТС "Тип ТС")</t>
    </r>
  </si>
  <si>
    <r>
      <t xml:space="preserve">Грузовой автотранспорт 
</t>
    </r>
    <r>
      <rPr>
        <sz val="9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</si>
  <si>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r>
      <t>Физические лица</t>
    </r>
    <r>
      <rPr>
        <sz val="9"/>
        <rFont val="Arial"/>
        <family val="2"/>
      </rPr>
      <t xml:space="preserve"> (но не ИП)</t>
    </r>
  </si>
  <si>
    <t xml:space="preserve">Электронная анкета создана для оперативного сбора, обработки, контроля и хранения информации. 
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трех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</t>
  </si>
  <si>
    <t>Собственник компании</t>
  </si>
  <si>
    <t>Новый бизнес (!сумма стоимости предметов лизинга по новым сделкам, без НДС) , тыс. руб.</t>
  </si>
  <si>
    <t>Сумма новых договоров, тыс. руб.</t>
  </si>
  <si>
    <t>Количество новых заключенных договоров, шт.</t>
  </si>
  <si>
    <t>Прочее имущество</t>
  </si>
  <si>
    <t>Объем нового бизнеса (!стоимость ПЛ без НДС), тыс. руб.</t>
  </si>
  <si>
    <t>4. Структура нового бизнеса по регионам</t>
  </si>
  <si>
    <t>Прочие источники</t>
  </si>
  <si>
    <r>
      <rPr>
        <b/>
        <sz val="9"/>
        <color indexed="10"/>
        <rFont val="Arial"/>
        <family val="2"/>
      </rPr>
      <t xml:space="preserve">ВНИМАНИЕ! </t>
    </r>
    <r>
      <rPr>
        <b/>
        <sz val="9"/>
        <color indexed="8"/>
        <rFont val="Arial"/>
        <family val="2"/>
      </rPr>
      <t>Показатель "Новый бизнес" не включает НДС! Соответственно разбивки по видам имущества и регионам также не включают НДС!                                  Все остальные показатели включают в себя НДС, если специально не оговорено иное.</t>
    </r>
  </si>
  <si>
    <t>Курсы валют для расчета показателей:</t>
  </si>
  <si>
    <t>Авиационный транспорт (воздушные суда, вертолеты)</t>
  </si>
  <si>
    <r>
      <t>Малый</t>
    </r>
    <r>
      <rPr>
        <sz val="9"/>
        <rFont val="Arial"/>
        <family val="2"/>
      </rPr>
      <t xml:space="preserve"> бизнес (годовая выручка до 800 млн руб.)</t>
    </r>
  </si>
  <si>
    <r>
      <t>Средний</t>
    </r>
    <r>
      <rPr>
        <sz val="9"/>
        <rFont val="Arial"/>
        <family val="2"/>
      </rPr>
      <t xml:space="preserve"> бизнес (выручка от 800 млн до 2 млрд руб.)</t>
    </r>
  </si>
  <si>
    <r>
      <t xml:space="preserve">Крупный </t>
    </r>
    <r>
      <rPr>
        <sz val="9"/>
        <rFont val="Arial"/>
        <family val="2"/>
      </rPr>
      <t>бизнес (выручка более 2 млрд руб.)</t>
    </r>
  </si>
  <si>
    <t>Куда: Аналитический центр «Эксперт»</t>
  </si>
  <si>
    <t xml:space="preserve">Настоящим письмом подтверждаем достоверность данных, 
переданных в адрес аналитического центра «Эксперт» и подтверждаем, </t>
  </si>
  <si>
    <t>Тел.: 8-800-222-40-01</t>
  </si>
  <si>
    <t>Ответственный от АЦ «Эксперт»</t>
  </si>
  <si>
    <t>ВНИМАНИЕ! Показатель "Новый бизнес" не включает НДС!
Соответственно разбивки по видам имущества и регионам также не включают НДС!
Все остальные показатели включают в себя НДС, если специально не оговорено иное.</t>
  </si>
  <si>
    <t>Платежи к получению (портфель) на 01.01.2018г., тыс. руб.</t>
  </si>
  <si>
    <r>
      <t xml:space="preserve">Текущий портфель </t>
    </r>
    <r>
      <rPr>
        <sz val="10"/>
        <rFont val="Arial Cyr"/>
        <family val="0"/>
      </rPr>
      <t>компании оценивается по объему лизинговых платежей к получению, или, то же самое, по остаточной стоимости текущих сделок.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</t>
    </r>
    <r>
      <rPr>
        <b/>
        <sz val="10"/>
        <rFont val="Arial Cyr"/>
        <family val="0"/>
      </rPr>
      <t xml:space="preserve">
Объем профинансированных средств – </t>
    </r>
    <r>
      <rPr>
        <sz val="10"/>
        <rFont val="Arial Cyr"/>
        <family val="0"/>
      </rPr>
      <t xml:space="preserve">средства, потраченные лизинговой компанией в рассматриваемом периоде по текущим сделкам для их исполнения (закупка оборудования, получение лицензий, монтаж и прочие расходы, произведенные лизингодателем). </t>
    </r>
    <r>
      <rPr>
        <b/>
        <sz val="10"/>
        <rFont val="Arial Cyr"/>
        <family val="0"/>
      </rPr>
      <t xml:space="preserve">
Объем полученных лизинговых платежей – </t>
    </r>
    <r>
      <rPr>
        <sz val="10"/>
        <rFont val="Arial Cyr"/>
        <family val="0"/>
      </rPr>
      <t>это общая сумма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от лизингополучателя), полученные компанией в течение периода.</t>
    </r>
    <r>
      <rPr>
        <b/>
        <sz val="10"/>
        <rFont val="Arial Cyr"/>
        <family val="0"/>
      </rPr>
      <t xml:space="preserve"> 
Объем полученных лизинговых платежей </t>
    </r>
    <r>
      <rPr>
        <sz val="10"/>
        <rFont val="Arial Cyr"/>
        <family val="0"/>
      </rPr>
      <t xml:space="preserve">представляет собой общую сумму платежей по договорам лизинга, перечисленных на расчетный счет организации в течение периода, включая доходы от ремаркетинга (доходы от продажи оборудования, изъятого у лизингополучателя), полученные компанией в течение периода                                                                                                                   Объем полученных лизинговых платежей, профинансированных средств и объем лизинговых платежей к получению исчисляются компаниями </t>
    </r>
    <r>
      <rPr>
        <b/>
        <sz val="10"/>
        <color indexed="10"/>
        <rFont val="Arial Cyr"/>
        <family val="0"/>
      </rPr>
      <t>без учета авансов от лизингополучателя.</t>
    </r>
  </si>
  <si>
    <r>
      <t xml:space="preserve">Новый бизнес - </t>
    </r>
    <r>
      <rPr>
        <sz val="10"/>
        <rFont val="Arial Cyr"/>
        <family val="0"/>
      </rPr>
      <t xml:space="preserve">стоимость переданных клиентам предметов лизинга в течение рассматриваемого периода, без НДС. Для сделок, включаемых в новый бизнес должны выполняться одно или оба условия: а) закупка оборудования для передачи в лизинг по договору лизинга,                                                                                                                                                                    б) получение ненулевого аванса от лизингополучателя - произошло не ранее  первого дня рассматриваемого периода и не позднее его последнего дня.                                      </t>
    </r>
    <r>
      <rPr>
        <b/>
        <sz val="10"/>
        <rFont val="Arial Cyr"/>
        <family val="0"/>
      </rPr>
      <t xml:space="preserve">Сумма новых договоров лизинга - </t>
    </r>
    <r>
      <rPr>
        <sz val="10"/>
        <rFont val="Arial Cyr"/>
        <family val="0"/>
      </rPr>
      <t xml:space="preserve">вся сумма платежей по договорам лизинга, включая НДС. При учете суммы новых договоров лизинга  также должны выполняться условия (а) и (б) (см. выше).  </t>
    </r>
  </si>
  <si>
    <t>2018 г.</t>
  </si>
  <si>
    <t>Платежи к получению (портфель) на 01.01.2019г., тыс. руб.</t>
  </si>
  <si>
    <t>доллар - 69,47</t>
  </si>
  <si>
    <r>
      <t xml:space="preserve">По возникающим вопросам обращайтесь к ответственному лицу от АЦ "Эксперт" Сергею Заякину </t>
    </r>
    <r>
      <rPr>
        <b/>
        <sz val="9"/>
        <color indexed="30"/>
        <rFont val="Arial Cyr"/>
        <family val="0"/>
      </rPr>
      <t>Zayakin@acexpert.ru</t>
    </r>
    <r>
      <rPr>
        <b/>
        <sz val="9"/>
        <rFont val="Arial Cyr"/>
        <family val="0"/>
      </rPr>
      <t xml:space="preserve">   8-800-222-40-01, </t>
    </r>
    <r>
      <rPr>
        <b/>
        <sz val="9"/>
        <color indexed="30"/>
        <rFont val="Arial Cyr"/>
        <family val="0"/>
      </rPr>
      <t xml:space="preserve"> </t>
    </r>
    <r>
      <rPr>
        <b/>
        <sz val="9"/>
        <rFont val="Arial Cyr"/>
        <family val="0"/>
      </rPr>
      <t xml:space="preserve"> +7(343) 345-03-42 (78), +7(904) 54-33-896
Результаты рейтинга будут опубликованы в журнале «Эксперт-Урал» 6 апреля 2020 года и размещены на сайтах </t>
    </r>
    <r>
      <rPr>
        <b/>
        <sz val="9"/>
        <color indexed="12"/>
        <rFont val="Arial Cyr"/>
        <family val="0"/>
      </rPr>
      <t xml:space="preserve">www.expert-ural.com </t>
    </r>
    <r>
      <rPr>
        <b/>
        <sz val="9"/>
        <rFont val="Arial Cyr"/>
        <family val="0"/>
      </rPr>
      <t>и</t>
    </r>
    <r>
      <rPr>
        <b/>
        <sz val="9"/>
        <color indexed="12"/>
        <rFont val="Arial Cyr"/>
        <family val="0"/>
      </rPr>
      <t xml:space="preserve"> www.expert.ru</t>
    </r>
    <r>
      <rPr>
        <b/>
        <sz val="9"/>
        <rFont val="Arial Cyr"/>
        <family val="0"/>
      </rPr>
      <t xml:space="preserve">
С результатами предыдущих рейтингов можно ознакомиться по ссылке: 
</t>
    </r>
    <r>
      <rPr>
        <b/>
        <sz val="9"/>
        <color indexed="12"/>
        <rFont val="Arial Cyr"/>
        <family val="0"/>
      </rPr>
      <t>http://www.expert-ural.com/analytics/ratings/lizing/</t>
    </r>
  </si>
  <si>
    <r>
      <t>Вниманию участников предыдущего рейтинга по итогам 2018 года!</t>
    </r>
    <r>
      <rPr>
        <b/>
        <sz val="9"/>
        <rFont val="Arial"/>
        <family val="2"/>
      </rPr>
      <t xml:space="preserve">
При заполнении анкеты, пожалуйста, указывайте показатели деятельности за 2018 год в соответствии с ранее присланными и опубликованными данными. Справку о своих предыдущих показателях можно получить в журнале «Эксперт Урал» №14-15 (793) 08 апреля 2019 года
или по ссылке </t>
    </r>
    <r>
      <rPr>
        <b/>
        <u val="single"/>
        <sz val="9"/>
        <color indexed="12"/>
        <rFont val="Arial"/>
        <family val="2"/>
      </rPr>
      <t>http://www.acexpert.ru/analytics/ratings/reyting-lizingovih-kompaniy-urala-i-zapadnoy-sibir-5.html</t>
    </r>
    <r>
      <rPr>
        <b/>
        <sz val="9"/>
        <rFont val="Arial"/>
        <family val="2"/>
      </rPr>
      <t xml:space="preserve">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2018 год</t>
    </r>
  </si>
  <si>
    <t>Комментарии</t>
  </si>
  <si>
    <t>Под собственником  понимается владелец контрольного пакета или крупнейшей доли</t>
  </si>
  <si>
    <t>2019 г.</t>
  </si>
  <si>
    <r>
      <t>Сумма новых договоров,</t>
    </r>
    <r>
      <rPr>
        <b/>
        <sz val="9"/>
        <rFont val="Arial"/>
        <family val="2"/>
      </rPr>
      <t xml:space="preserve"> тыс. руб.</t>
    </r>
  </si>
  <si>
    <r>
      <t xml:space="preserve">Количество новых заключенных договоров, </t>
    </r>
    <r>
      <rPr>
        <b/>
        <sz val="9"/>
        <rFont val="Arial"/>
        <family val="2"/>
      </rPr>
      <t>шт.</t>
    </r>
  </si>
  <si>
    <r>
      <t>Объем полученных лизинговых платежей,</t>
    </r>
    <r>
      <rPr>
        <b/>
        <sz val="9"/>
        <rFont val="Arial"/>
        <family val="2"/>
      </rPr>
      <t xml:space="preserve"> тыс. руб.</t>
    </r>
  </si>
  <si>
    <r>
      <t xml:space="preserve">Профинансированные средства, </t>
    </r>
    <r>
      <rPr>
        <b/>
        <sz val="9"/>
        <rFont val="Arial"/>
        <family val="2"/>
      </rPr>
      <t>тыс. руб.</t>
    </r>
  </si>
  <si>
    <r>
      <t xml:space="preserve">Объем полученных авансов, </t>
    </r>
    <r>
      <rPr>
        <b/>
        <sz val="9"/>
        <rFont val="Arial"/>
        <family val="2"/>
      </rPr>
      <t>тыс. руб.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</si>
  <si>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 xml:space="preserve">(группы компаний) в Урало-Западносибирском регионе, </t>
    </r>
    <r>
      <rPr>
        <b/>
        <sz val="9"/>
        <rFont val="Arial Cyr"/>
        <family val="0"/>
      </rPr>
      <t>шт.</t>
    </r>
  </si>
  <si>
    <r>
      <t xml:space="preserve">Текущий лизинговый портфель (на 01.01.20 г. и на 01.01.19 г.), </t>
    </r>
    <r>
      <rPr>
        <b/>
        <sz val="9"/>
        <rFont val="Arial"/>
        <family val="2"/>
      </rPr>
      <t>тыс. руб.</t>
    </r>
  </si>
  <si>
    <r>
      <t xml:space="preserve">Объем полученных лизинговых платежей, </t>
    </r>
    <r>
      <rPr>
        <b/>
        <sz val="9"/>
        <rFont val="Arial"/>
        <family val="2"/>
      </rPr>
      <t>тыс. руб.</t>
    </r>
  </si>
  <si>
    <r>
      <t xml:space="preserve">Число филиалов/дочерних обществ компании </t>
    </r>
    <r>
      <rPr>
        <sz val="9"/>
        <rFont val="Arial Cyr"/>
        <family val="0"/>
      </rPr>
      <t xml:space="preserve">(группы компаний) за пределами Урало-Западносибирского региона, </t>
    </r>
    <r>
      <rPr>
        <b/>
        <sz val="9"/>
        <rFont val="Arial Cyr"/>
        <family val="0"/>
      </rPr>
      <t>шт.</t>
    </r>
  </si>
  <si>
    <r>
      <t>Текущий лизинговый портфель (на 01.01.20 г. и на 01.01.19 г. ),</t>
    </r>
    <r>
      <rPr>
        <b/>
        <sz val="9"/>
        <rFont val="Arial"/>
        <family val="2"/>
      </rPr>
      <t xml:space="preserve"> тыс. руб.</t>
    </r>
  </si>
  <si>
    <r>
      <t xml:space="preserve">Раздел "2. Показатели деятельности по УРАЛО-ЗАПАДНОСИБИРСКОМУ РЕГИОНУ" заполняеться как </t>
    </r>
    <r>
      <rPr>
        <u val="single"/>
        <sz val="10"/>
        <rFont val="Arial Cyr"/>
        <family val="0"/>
      </rPr>
      <t>федеральными</t>
    </r>
    <r>
      <rPr>
        <sz val="10"/>
        <rFont val="Arial Cyr"/>
        <family val="0"/>
      </rPr>
      <t xml:space="preserve">, так и </t>
    </r>
    <r>
      <rPr>
        <u val="single"/>
        <sz val="10"/>
        <rFont val="Arial Cyr"/>
        <family val="0"/>
      </rPr>
      <t>региональными компаниями</t>
    </r>
  </si>
  <si>
    <r>
      <t xml:space="preserve">Раздел "2.1 Показатели деятельности за пределами УРАЛО-ЗАПАДНОСИБИРСКОГО РЕГИОНА" заполняеться </t>
    </r>
    <r>
      <rPr>
        <u val="single"/>
        <sz val="10"/>
        <rFont val="Arial Cyr"/>
        <family val="0"/>
      </rPr>
      <t>только региональными компаниями</t>
    </r>
    <r>
      <rPr>
        <sz val="10"/>
        <rFont val="Arial Cyr"/>
        <family val="0"/>
      </rPr>
      <t>, вместе с разделом "2. Показатели деятельности по УРАЛО-ЗАПАДНОСИБИРСКОМУ РЕГИОНУ"</t>
    </r>
  </si>
  <si>
    <t>Объем нового бизнеса (!стоимость ПЛ без НДС), тыс. руб.*</t>
  </si>
  <si>
    <r>
      <rPr>
        <b/>
        <u val="single"/>
        <sz val="10"/>
        <rFont val="Arial"/>
        <family val="2"/>
      </rPr>
      <t>Текущий лизинговый портфель на 01.01.2020 г.</t>
    </r>
    <r>
      <rPr>
        <b/>
        <sz val="10"/>
        <rFont val="Arial"/>
        <family val="2"/>
      </rPr>
      <t>, тыс. руб.**</t>
    </r>
  </si>
  <si>
    <r>
      <t xml:space="preserve">!!! ЭТОТ ПУНКТ ЗАПОЛНЯЮТ ТОЛЬКО </t>
    </r>
    <r>
      <rPr>
        <b/>
        <u val="single"/>
        <sz val="9"/>
        <color indexed="10"/>
        <rFont val="Arial"/>
        <family val="2"/>
      </rPr>
      <t>РЕГИОНАЛЬНЫЕ</t>
    </r>
    <r>
      <rPr>
        <b/>
        <sz val="9"/>
        <color indexed="10"/>
        <rFont val="Arial"/>
        <family val="2"/>
      </rPr>
      <t xml:space="preserve"> ЛИЗИНГОВЫЕ КОМПАНИИ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2.1 Показатели деятельности </t>
    </r>
    <r>
      <rPr>
        <u val="single"/>
        <sz val="9"/>
        <color indexed="10"/>
        <rFont val="Arial"/>
        <family val="2"/>
      </rPr>
      <t>за пределами УРАЛО-ЗАПАДНОСИБИРСКОГО РЕГИОНА</t>
    </r>
    <r>
      <rPr>
        <b/>
        <sz val="9"/>
        <rFont val="Arial"/>
        <family val="2"/>
      </rPr>
      <t>. Заполните данные по сделкам, по которым предмет лизинга находится и функционирует за пределами региона</t>
    </r>
  </si>
  <si>
    <t>Сергей Заякин</t>
  </si>
  <si>
    <r>
      <t xml:space="preserve">620062 г. Екатеринбург, ул. Малышева, 105, оф. 608
тел./ факс (343) 345-03-42 (78)
8-800-222-40-01, +7 (904)54-33-896
</t>
    </r>
    <r>
      <rPr>
        <b/>
        <sz val="10"/>
        <color indexed="10"/>
        <rFont val="Arial Cyr"/>
        <family val="0"/>
      </rPr>
      <t>Zayakin@acexpert.ru</t>
    </r>
  </si>
  <si>
    <t>евро - 79,47</t>
  </si>
  <si>
    <t>Средневзвешенный курс
за 2018 г.:</t>
  </si>
  <si>
    <t>Средневзвешенный курс
за 2019 г.:</t>
  </si>
  <si>
    <t>доллар - 62,71</t>
  </si>
  <si>
    <t>доллар - 64,74</t>
  </si>
  <si>
    <t>евро - 73,95</t>
  </si>
  <si>
    <t>евро - 72,50</t>
  </si>
  <si>
    <t>1. Для объема нового бизнеса -</t>
  </si>
  <si>
    <t>2. Для расчета портфеля -</t>
  </si>
  <si>
    <t>доллар - 61,91</t>
  </si>
  <si>
    <t>На 01.01.2019 г.</t>
  </si>
  <si>
    <t>На 01.01.2020 г.</t>
  </si>
  <si>
    <t>евро - 69,38</t>
  </si>
  <si>
    <r>
      <t>скан-копию на адрес:</t>
    </r>
    <r>
      <rPr>
        <sz val="10"/>
        <color indexed="12"/>
        <rFont val="Arial Cyr"/>
        <family val="0"/>
      </rPr>
      <t xml:space="preserve"> Zayakin@acexpert.ru</t>
    </r>
  </si>
  <si>
    <t>что в 2019 году деятельность компании характеризовалась следующими показателями:</t>
  </si>
  <si>
    <t>Текущий лизинговый портфель (на 01.01.20г.), тыс. руб.</t>
  </si>
  <si>
    <t>Проверка</t>
  </si>
  <si>
    <r>
      <rPr>
        <b/>
        <sz val="9"/>
        <rFont val="Arial"/>
        <family val="2"/>
      </rPr>
      <t>Новый бизнес</t>
    </r>
    <r>
      <rPr>
        <sz val="9"/>
        <rFont val="Arial"/>
        <family val="2"/>
      </rPr>
      <t xml:space="preserve"> (!сумма стоимости предметов лизинга по новым сделкам, без НДС) , </t>
    </r>
    <r>
      <rPr>
        <b/>
        <sz val="9"/>
        <rFont val="Arial"/>
        <family val="2"/>
      </rPr>
      <t>тыс. руб.</t>
    </r>
  </si>
  <si>
    <r>
      <rPr>
        <b/>
        <sz val="9"/>
        <rFont val="Arial"/>
        <family val="2"/>
      </rPr>
      <t xml:space="preserve">Новый бизнес </t>
    </r>
    <r>
      <rPr>
        <sz val="9"/>
        <rFont val="Arial"/>
        <family val="2"/>
      </rPr>
      <t>(!сумма стоимости предметов лизинга по новым сделкам, без НДС) ,</t>
    </r>
    <r>
      <rPr>
        <b/>
        <sz val="9"/>
        <rFont val="Arial"/>
        <family val="2"/>
      </rPr>
      <t xml:space="preserve"> тыс. руб.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</si>
  <si>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скан-копию по электронной почте вместе с заполненной анкетой на адрес </t>
    </r>
    <r>
      <rPr>
        <b/>
        <sz val="10"/>
        <color indexed="10"/>
        <rFont val="Arial"/>
        <family val="2"/>
      </rPr>
      <t>Zayakin@acexpert.ru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10 марта 2020 года.
Просьба после отправки анкеты удостовериться в ее получении. </t>
    </r>
  </si>
  <si>
    <r>
      <t xml:space="preserve">Прислать заполненную анкету необходимо </t>
    </r>
    <r>
      <rPr>
        <b/>
        <sz val="10"/>
        <color indexed="10"/>
        <rFont val="Arial Cyr"/>
        <family val="0"/>
      </rPr>
      <t>до</t>
    </r>
    <r>
      <rPr>
        <b/>
        <sz val="10"/>
        <color indexed="10"/>
        <rFont val="Arial Cyr"/>
        <family val="0"/>
      </rPr>
      <t xml:space="preserve"> 10 МАРТА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2020 года</t>
    </r>
    <r>
      <rPr>
        <b/>
        <sz val="10"/>
        <rFont val="Arial Cyr"/>
        <family val="0"/>
      </rPr>
      <t xml:space="preserve"> (включительно) </t>
    </r>
    <r>
      <rPr>
        <sz val="10"/>
        <rFont val="Arial Cyr"/>
        <family val="0"/>
      </rPr>
      <t xml:space="preserve">на адрес </t>
    </r>
    <r>
      <rPr>
        <b/>
        <sz val="10"/>
        <color indexed="10"/>
        <rFont val="Arial Cyr"/>
        <family val="0"/>
      </rPr>
      <t>Zayakin@acexpert.ru для Сергея Заякина</t>
    </r>
    <r>
      <rPr>
        <sz val="10"/>
        <color indexed="12"/>
        <rFont val="Arial Cyr"/>
        <family val="0"/>
      </rPr>
      <t xml:space="preserve">
</t>
    </r>
    <r>
      <rPr>
        <b/>
        <sz val="10"/>
        <rFont val="Arial Cyr"/>
        <family val="0"/>
      </rPr>
      <t>ВНИМАНИЕ!</t>
    </r>
    <r>
      <rPr>
        <sz val="10"/>
        <rFont val="Arial Cyr"/>
        <family val="0"/>
      </rPr>
      <t xml:space="preserve">
После заполнения анкеты необходимо распечатать письмо-подтверждение (последний лист анкеты),
заверить печатью и подписью руководителя и выслать отсканированную копию по электронной почте или по факсу (343) 345-03-42 (78)
</t>
    </r>
    <r>
      <rPr>
        <b/>
        <sz val="10"/>
        <rFont val="Arial Cyr"/>
        <family val="0"/>
      </rPr>
      <t>Просьба после отправки анкеты удостовериться в ее получении.</t>
    </r>
    <r>
      <rPr>
        <sz val="10"/>
        <rFont val="Arial Cyr"/>
        <family val="0"/>
      </rPr>
      <t xml:space="preserve"> </t>
    </r>
  </si>
  <si>
    <r>
      <t xml:space="preserve">ИТОГИ по разделу "3. Структура новых сделок по сегментам" </t>
    </r>
    <r>
      <rPr>
        <u val="single"/>
        <sz val="10"/>
        <rFont val="Arial Cyr"/>
        <family val="0"/>
      </rPr>
      <t>должены быть равны показателям "Новый бизнес" и "Текущий лизинговый портфель"</t>
    </r>
    <r>
      <rPr>
        <sz val="10"/>
        <rFont val="Arial Cyr"/>
        <family val="0"/>
      </rPr>
      <t xml:space="preserve"> раздела "2. Показатели деятельности по УРАЛО-ЗАПАДНОСИБИРСКОМУ РЕГИОНУ" </t>
    </r>
  </si>
  <si>
    <r>
      <t xml:space="preserve">* ИТОГИ по разделу "5. Структура нового бизнеса по клиентам" </t>
    </r>
    <r>
      <rPr>
        <u val="single"/>
        <sz val="10"/>
        <rFont val="Arial Cyr"/>
        <family val="0"/>
      </rPr>
      <t>должены быть равны показателям "Новый бизнес" и "Текущий лизинговый портфель"</t>
    </r>
    <r>
      <rPr>
        <sz val="10"/>
        <rFont val="Arial Cyr"/>
        <family val="0"/>
      </rPr>
      <t xml:space="preserve"> раздела "2. Показатели деятельности по УРАЛО-ЗАПАДНОСИБИРСКОМУ РЕГИОНУ"
** </t>
    </r>
    <r>
      <rPr>
        <u val="single"/>
        <sz val="10"/>
        <rFont val="Arial Cyr"/>
        <family val="0"/>
      </rPr>
      <t>Значение текущего лизингового портфеля за 2019 г.</t>
    </r>
  </si>
  <si>
    <t>ИТОГИ по разделу "6. Источники финансирования деятельности"  должны быть равены показателю "Профинансированные средства" раздела "2. Показатели деятельности по УРАЛО-ЗАПАДНОСИБИРСКОМУ РЕГИОНУ"</t>
  </si>
  <si>
    <r>
      <t xml:space="preserve">ИТОГИ по разделу "4. Структура нового бизнеса по регионам" </t>
    </r>
    <r>
      <rPr>
        <u val="single"/>
        <sz val="10"/>
        <rFont val="Arial Cyr"/>
        <family val="0"/>
      </rPr>
      <t>должены быть равны показателю "Новый бизнес"</t>
    </r>
    <r>
      <rPr>
        <sz val="10"/>
        <rFont val="Arial Cyr"/>
        <family val="0"/>
      </rPr>
      <t xml:space="preserve">  раздела "2. Показатели деятельности по УРАЛО-ЗАПАДНОСИБИРСКОМУ РЕГИОНУ"</t>
    </r>
  </si>
  <si>
    <t>Обращаем Ваше внимание, что в объем нового бизнеса включаются РЕАЛЬНЫЕ сделки, 
а не планируемые или предполагаемые.
ЗА ДОСТОВЕРНОСТЬ ДАННЫХ АНКЕТЫ ОТВЕТСТВЕННОСТЬ НЕСЕТ КОМПАНИЯ.</t>
  </si>
  <si>
    <t>2. Каковы итоги 2019 года для вашей компании и насколько они совпадают с общим трендом отрасли?</t>
  </si>
  <si>
    <t xml:space="preserve">1. Как вы оцениваете развитие рынка лизинга в 2019 году: какие сегменты лизинга показали рост, а какие наоборот, спад? С чем вы это связываете? </t>
  </si>
  <si>
    <t xml:space="preserve">3. Какие внешние факторы в ушедшем году формировали спрос на лизинговые услуги со стороны клиентов? Что поддерживало, а что ограничивало развитие отрасли в целом и вашей компании в частности?  </t>
  </si>
  <si>
    <t>4. Весь прошлый год, министерство промышленности и торговли и лизинговое сообщество активно обсуждали изменения формата господдержки рынка Новые правила стимулирования спроса на отечественную промышленную продукцию были утверждены правительством только в последние рабочие дни уходящего года. Ваша оценка  предложенных Минпромторгом России принципов допуска к субсидиям, как по вашему мнению отразится  задержка с принятием постановления и сроками выделения средств в 2020 году на объемах продаж в 2020 году ?</t>
  </si>
  <si>
    <t xml:space="preserve">5. Какие информационные технологии оказывает влияние на развитие лизинговой отпасли? </t>
  </si>
  <si>
    <t>6. Какие решения в области автоматизации уже внедрены в вашей компании и какой эффект они дают?</t>
  </si>
  <si>
    <t xml:space="preserve">7. Каковы на ваш взгляд факторы конкурентоспособности лизинговой компании в текущих условиях? Какие элементы среднесрочной стратегии вашей компании вы считаете определяющими? </t>
  </si>
  <si>
    <t>8. Ваш прогноз динамики рынка в текущем году в целом, и какую динамику вы закладываете для своей компании?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</si>
</sst>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_-* #,##0.0&quot;р.&quot;_-;\-* #,##0.0&quot;р.&quot;_-;_-* &quot;-&quot;?&quot;р.&quot;_-;_-@_-"/>
    <numFmt numFmtId="184" formatCode="_-* #,##0.0_р_._-;\-* #,##0.0_р_._-;_-* &quot;-&quot;?_р_._-;_-@_-"/>
    <numFmt numFmtId="185" formatCode="#,##0.0_ ;\-#,##0.0\ "/>
    <numFmt numFmtId="186" formatCode="0.0"/>
    <numFmt numFmtId="187" formatCode="0.0;[Red]0.0"/>
    <numFmt numFmtId="188" formatCode="0.00;[Red]0.00"/>
    <numFmt numFmtId="189" formatCode="0.00000;[Red]0.00000"/>
    <numFmt numFmtId="190" formatCode="#,##0.00_р_.;[Red]#,##0.00_р_."/>
    <numFmt numFmtId="191" formatCode="#,##0_р_.;[Red]#,##0_р_."/>
    <numFmt numFmtId="192" formatCode="#,##0.0_р_.;[Red]#,##0.0_р_."/>
    <numFmt numFmtId="193" formatCode="#,##0.00;[Red]#,##0.00"/>
    <numFmt numFmtId="194" formatCode="0.000%"/>
    <numFmt numFmtId="195" formatCode="#,##0;[Red]#,##0"/>
    <numFmt numFmtId="196" formatCode="#,##0.0"/>
    <numFmt numFmtId="197" formatCode="#,##0.0;[Red]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_-* #,##0.0_р_._-;\-* #,##0.0_р_._-;_-* &quot;-&quot;??_р_._-;_-@_-"/>
    <numFmt numFmtId="202" formatCode="_-* #,##0_р_._-;\-* #,##0_р_._-;_-* &quot;-&quot;??_р_._-;_-@_-"/>
    <numFmt numFmtId="203" formatCode="#,##0_ ;\-#,##0\ "/>
    <numFmt numFmtId="204" formatCode="_-* #,##0.000_р_._-;\-* #,##0.000_р_._-;_-* &quot;-&quot;??_р_._-;_-@_-"/>
    <numFmt numFmtId="205" formatCode="0.000"/>
    <numFmt numFmtId="206" formatCode="0.0000"/>
    <numFmt numFmtId="207" formatCode="0.00000"/>
    <numFmt numFmtId="208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9"/>
      <name val="Arial Cyr"/>
      <family val="0"/>
    </font>
    <font>
      <b/>
      <sz val="9"/>
      <color indexed="10"/>
      <name val="Arial"/>
      <family val="2"/>
    </font>
    <font>
      <sz val="10"/>
      <color indexed="12"/>
      <name val="Arial Cyr"/>
      <family val="0"/>
    </font>
    <font>
      <sz val="10"/>
      <color indexed="63"/>
      <name val="Helv"/>
      <family val="0"/>
    </font>
    <font>
      <b/>
      <sz val="14"/>
      <name val="Arial Cyr"/>
      <family val="0"/>
    </font>
    <font>
      <b/>
      <sz val="9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sz val="9"/>
      <color indexed="60"/>
      <name val="Arial"/>
      <family val="2"/>
    </font>
    <font>
      <b/>
      <sz val="9"/>
      <color indexed="30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"/>
      <family val="2"/>
    </font>
    <font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96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1" fillId="0" borderId="0" xfId="42" applyAlignment="1" applyProtection="1">
      <alignment/>
      <protection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0" borderId="0" xfId="42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vertical="center"/>
      <protection/>
    </xf>
    <xf numFmtId="49" fontId="70" fillId="36" borderId="10" xfId="0" applyNumberFormat="1" applyFont="1" applyFill="1" applyBorder="1" applyAlignment="1" applyProtection="1">
      <alignment horizontal="left" vertical="center" wrapText="1"/>
      <protection/>
    </xf>
    <xf numFmtId="0" fontId="70" fillId="36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left" wrapText="1"/>
      <protection/>
    </xf>
    <xf numFmtId="0" fontId="16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0" fillId="33" borderId="10" xfId="42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16" fillId="37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8" xfId="0" applyFont="1" applyFill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96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>
      <alignment horizontal="left" vertical="center" wrapText="1"/>
    </xf>
    <xf numFmtId="0" fontId="7" fillId="38" borderId="14" xfId="0" applyFont="1" applyFill="1" applyBorder="1" applyAlignment="1">
      <alignment horizontal="left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196" fontId="10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3" borderId="10" xfId="42" applyNumberFormat="1" applyFont="1" applyFill="1" applyBorder="1" applyAlignment="1" applyProtection="1">
      <alignment horizontal="center" vertical="center" wrapText="1"/>
      <protection/>
    </xf>
    <xf numFmtId="49" fontId="0" fillId="33" borderId="1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13" xfId="0" applyNumberFormat="1" applyFont="1" applyFill="1" applyBorder="1" applyAlignment="1" applyProtection="1">
      <alignment horizontal="center" vertical="center"/>
      <protection/>
    </xf>
    <xf numFmtId="196" fontId="10" fillId="33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71" fillId="34" borderId="13" xfId="0" applyFont="1" applyFill="1" applyBorder="1" applyAlignment="1" applyProtection="1">
      <alignment horizontal="center" vertical="center" wrapText="1"/>
      <protection/>
    </xf>
    <xf numFmtId="0" fontId="71" fillId="34" borderId="14" xfId="0" applyFont="1" applyFill="1" applyBorder="1" applyAlignment="1" applyProtection="1">
      <alignment horizontal="center" vertical="center" wrapText="1"/>
      <protection/>
    </xf>
    <xf numFmtId="0" fontId="70" fillId="36" borderId="13" xfId="0" applyNumberFormat="1" applyFont="1" applyFill="1" applyBorder="1" applyAlignment="1" applyProtection="1">
      <alignment horizontal="center" vertical="center" wrapText="1"/>
      <protection/>
    </xf>
    <xf numFmtId="0" fontId="70" fillId="36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5" fillId="40" borderId="21" xfId="0" applyFont="1" applyFill="1" applyBorder="1" applyAlignment="1" applyProtection="1">
      <alignment horizontal="center" vertical="top" wrapText="1"/>
      <protection/>
    </xf>
    <xf numFmtId="0" fontId="25" fillId="40" borderId="22" xfId="0" applyFont="1" applyFill="1" applyBorder="1" applyAlignment="1" applyProtection="1">
      <alignment horizontal="center" vertical="top" wrapText="1"/>
      <protection/>
    </xf>
    <xf numFmtId="0" fontId="0" fillId="41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47625</xdr:rowOff>
    </xdr:from>
    <xdr:to>
      <xdr:col>4</xdr:col>
      <xdr:colOff>666750</xdr:colOff>
      <xdr:row>0</xdr:row>
      <xdr:rowOff>485775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38100</xdr:rowOff>
    </xdr:from>
    <xdr:to>
      <xdr:col>3</xdr:col>
      <xdr:colOff>514350</xdr:colOff>
      <xdr:row>0</xdr:row>
      <xdr:rowOff>476250</xdr:rowOff>
    </xdr:to>
    <xdr:pic>
      <xdr:nvPicPr>
        <xdr:cNvPr id="2" name="officeArt object" descr="Описание: 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38100"/>
          <a:ext cx="166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21.75390625" style="0" customWidth="1"/>
    <col min="2" max="2" width="32.25390625" style="0" customWidth="1"/>
  </cols>
  <sheetData>
    <row r="1" spans="1:2" ht="18">
      <c r="A1" s="65" t="s">
        <v>49</v>
      </c>
      <c r="B1" s="65"/>
    </row>
    <row r="2" spans="1:5" ht="135" customHeight="1">
      <c r="A2" s="66" t="s">
        <v>57</v>
      </c>
      <c r="B2" s="66"/>
      <c r="E2" s="51"/>
    </row>
    <row r="3" spans="1:2" ht="79.5" customHeight="1">
      <c r="A3" s="67" t="s">
        <v>143</v>
      </c>
      <c r="B3" s="68"/>
    </row>
    <row r="4" spans="1:2" ht="15.75">
      <c r="A4" s="62" t="s">
        <v>20</v>
      </c>
      <c r="B4" s="62"/>
    </row>
    <row r="5" spans="1:2" s="29" customFormat="1" ht="97.5" customHeight="1">
      <c r="A5" s="63" t="s">
        <v>97</v>
      </c>
      <c r="B5" s="63"/>
    </row>
    <row r="6" spans="1:2" s="29" customFormat="1" ht="52.5" customHeight="1">
      <c r="A6" s="64" t="s">
        <v>148</v>
      </c>
      <c r="B6" s="64"/>
    </row>
    <row r="7" spans="1:2" s="29" customFormat="1" ht="183.75" customHeight="1">
      <c r="A7" s="63" t="s">
        <v>96</v>
      </c>
      <c r="B7" s="63"/>
    </row>
    <row r="8" spans="1:2" ht="61.5" customHeight="1">
      <c r="A8" s="69" t="s">
        <v>94</v>
      </c>
      <c r="B8" s="70"/>
    </row>
    <row r="9" spans="1:2" ht="87" customHeight="1">
      <c r="A9" s="61" t="s">
        <v>101</v>
      </c>
      <c r="B9" s="61"/>
    </row>
    <row r="13" ht="12.75">
      <c r="A13" s="29"/>
    </row>
  </sheetData>
  <sheetProtection/>
  <mergeCells count="9">
    <mergeCell ref="A9:B9"/>
    <mergeCell ref="A4:B4"/>
    <mergeCell ref="A5:B5"/>
    <mergeCell ref="A6:B6"/>
    <mergeCell ref="A7:B7"/>
    <mergeCell ref="A1:B1"/>
    <mergeCell ref="A2:B2"/>
    <mergeCell ref="A3:B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SheetLayoutView="110" zoomScalePageLayoutView="0" workbookViewId="0" topLeftCell="A1">
      <selection activeCell="A94" sqref="A94"/>
    </sheetView>
  </sheetViews>
  <sheetFormatPr defaultColWidth="9.00390625" defaultRowHeight="12.75"/>
  <cols>
    <col min="1" max="1" width="45.00390625" style="8" customWidth="1"/>
    <col min="2" max="2" width="22.25390625" style="8" customWidth="1"/>
    <col min="3" max="3" width="23.625" style="8" customWidth="1"/>
    <col min="4" max="4" width="21.375" style="8" customWidth="1"/>
    <col min="5" max="5" width="24.00390625" style="8" customWidth="1"/>
    <col min="6" max="6" width="36.25390625" style="8" customWidth="1"/>
    <col min="7" max="7" width="32.625" style="8" customWidth="1"/>
    <col min="8" max="8" width="25.25390625" style="8" customWidth="1"/>
    <col min="9" max="16384" width="9.125" style="8" customWidth="1"/>
  </cols>
  <sheetData>
    <row r="1" spans="1:5" ht="43.5" customHeight="1">
      <c r="A1" s="101" t="s">
        <v>34</v>
      </c>
      <c r="B1" s="102"/>
      <c r="C1" s="102"/>
      <c r="D1" s="102"/>
      <c r="E1" s="103"/>
    </row>
    <row r="2" spans="1:5" ht="30.75" customHeight="1">
      <c r="A2" s="87" t="s">
        <v>39</v>
      </c>
      <c r="B2" s="87"/>
      <c r="C2" s="87"/>
      <c r="D2" s="87"/>
      <c r="E2" s="87"/>
    </row>
    <row r="3" spans="1:5" ht="87" customHeight="1">
      <c r="A3" s="88" t="s">
        <v>75</v>
      </c>
      <c r="B3" s="88"/>
      <c r="C3" s="88"/>
      <c r="D3" s="88"/>
      <c r="E3" s="88"/>
    </row>
    <row r="4" spans="1:5" ht="10.5" customHeight="1" hidden="1">
      <c r="A4" s="91"/>
      <c r="B4" s="91"/>
      <c r="C4" s="91"/>
      <c r="D4" s="91"/>
      <c r="E4" s="91"/>
    </row>
    <row r="5" spans="1:5" ht="83.25" customHeight="1">
      <c r="A5" s="89" t="s">
        <v>102</v>
      </c>
      <c r="B5" s="89"/>
      <c r="C5" s="89"/>
      <c r="D5" s="89"/>
      <c r="E5" s="89"/>
    </row>
    <row r="6" spans="1:5" ht="36">
      <c r="A6" s="15" t="s">
        <v>30</v>
      </c>
      <c r="B6" s="90"/>
      <c r="C6" s="90"/>
      <c r="D6" s="90"/>
      <c r="E6" s="90"/>
    </row>
    <row r="7" spans="1:6" s="38" customFormat="1" ht="27.75" customHeight="1">
      <c r="A7" s="49" t="s">
        <v>76</v>
      </c>
      <c r="B7" s="93" t="s">
        <v>47</v>
      </c>
      <c r="C7" s="94"/>
      <c r="D7" s="94"/>
      <c r="E7" s="94"/>
      <c r="F7" s="49" t="s">
        <v>103</v>
      </c>
    </row>
    <row r="8" spans="1:6" s="38" customFormat="1" ht="14.25" customHeight="1">
      <c r="A8" s="48" t="s">
        <v>40</v>
      </c>
      <c r="B8" s="95"/>
      <c r="C8" s="96"/>
      <c r="D8" s="96"/>
      <c r="E8" s="96"/>
      <c r="F8" s="72" t="s">
        <v>104</v>
      </c>
    </row>
    <row r="9" spans="1:6" s="38" customFormat="1" ht="16.5" customHeight="1">
      <c r="A9" s="48" t="s">
        <v>41</v>
      </c>
      <c r="B9" s="95"/>
      <c r="C9" s="96"/>
      <c r="D9" s="96"/>
      <c r="E9" s="96"/>
      <c r="F9" s="78"/>
    </row>
    <row r="10" spans="1:6" s="38" customFormat="1" ht="14.25" customHeight="1">
      <c r="A10" s="48" t="s">
        <v>42</v>
      </c>
      <c r="B10" s="95"/>
      <c r="C10" s="96"/>
      <c r="D10" s="96"/>
      <c r="E10" s="96"/>
      <c r="F10" s="78"/>
    </row>
    <row r="11" spans="1:6" s="38" customFormat="1" ht="14.25" customHeight="1">
      <c r="A11" s="48" t="s">
        <v>43</v>
      </c>
      <c r="B11" s="95"/>
      <c r="C11" s="96"/>
      <c r="D11" s="96"/>
      <c r="E11" s="96"/>
      <c r="F11" s="78"/>
    </row>
    <row r="12" spans="1:6" s="38" customFormat="1" ht="14.25" customHeight="1">
      <c r="A12" s="48" t="s">
        <v>44</v>
      </c>
      <c r="B12" s="95"/>
      <c r="C12" s="96"/>
      <c r="D12" s="96"/>
      <c r="E12" s="96"/>
      <c r="F12" s="78"/>
    </row>
    <row r="13" spans="1:6" s="38" customFormat="1" ht="14.25" customHeight="1">
      <c r="A13" s="48" t="s">
        <v>45</v>
      </c>
      <c r="B13" s="95"/>
      <c r="C13" s="96"/>
      <c r="D13" s="96"/>
      <c r="E13" s="96"/>
      <c r="F13" s="78"/>
    </row>
    <row r="14" spans="1:6" s="38" customFormat="1" ht="14.25" customHeight="1">
      <c r="A14" s="48" t="s">
        <v>46</v>
      </c>
      <c r="B14" s="95"/>
      <c r="C14" s="96"/>
      <c r="D14" s="96"/>
      <c r="E14" s="96"/>
      <c r="F14" s="78"/>
    </row>
    <row r="15" spans="1:6" s="38" customFormat="1" ht="14.25" customHeight="1">
      <c r="A15" s="48" t="s">
        <v>58</v>
      </c>
      <c r="B15" s="95"/>
      <c r="C15" s="96"/>
      <c r="D15" s="96"/>
      <c r="E15" s="96"/>
      <c r="F15" s="79"/>
    </row>
    <row r="16" spans="1:6" ht="30.75" customHeight="1">
      <c r="A16" s="120" t="s">
        <v>84</v>
      </c>
      <c r="B16" s="121"/>
      <c r="C16" s="121"/>
      <c r="D16" s="121"/>
      <c r="E16" s="121"/>
      <c r="F16" s="40"/>
    </row>
    <row r="17" spans="1:8" ht="60">
      <c r="A17" s="16" t="s">
        <v>60</v>
      </c>
      <c r="B17" s="84" t="s">
        <v>105</v>
      </c>
      <c r="C17" s="84"/>
      <c r="D17" s="84" t="s">
        <v>98</v>
      </c>
      <c r="E17" s="84"/>
      <c r="F17" s="52" t="s">
        <v>103</v>
      </c>
      <c r="G17" s="83" t="s">
        <v>85</v>
      </c>
      <c r="H17" s="83"/>
    </row>
    <row r="18" spans="1:8" ht="24">
      <c r="A18" s="14" t="s">
        <v>140</v>
      </c>
      <c r="B18" s="92"/>
      <c r="C18" s="92"/>
      <c r="D18" s="92"/>
      <c r="E18" s="92"/>
      <c r="F18" s="80" t="s">
        <v>116</v>
      </c>
      <c r="G18" s="82" t="s">
        <v>130</v>
      </c>
      <c r="H18" s="82"/>
    </row>
    <row r="19" spans="1:8" ht="24">
      <c r="A19" s="14" t="s">
        <v>106</v>
      </c>
      <c r="B19" s="92"/>
      <c r="C19" s="92"/>
      <c r="D19" s="92"/>
      <c r="E19" s="92"/>
      <c r="F19" s="81"/>
      <c r="G19" s="57" t="s">
        <v>124</v>
      </c>
      <c r="H19" s="57" t="s">
        <v>125</v>
      </c>
    </row>
    <row r="20" spans="1:8" s="38" customFormat="1" ht="12.75">
      <c r="A20" s="14" t="s">
        <v>107</v>
      </c>
      <c r="B20" s="92"/>
      <c r="C20" s="92"/>
      <c r="D20" s="92"/>
      <c r="E20" s="92"/>
      <c r="F20" s="81"/>
      <c r="G20" s="55" t="s">
        <v>126</v>
      </c>
      <c r="H20" s="55" t="s">
        <v>127</v>
      </c>
    </row>
    <row r="21" spans="1:8" s="38" customFormat="1" ht="24">
      <c r="A21" s="14" t="s">
        <v>112</v>
      </c>
      <c r="B21" s="92"/>
      <c r="C21" s="92"/>
      <c r="D21" s="92"/>
      <c r="E21" s="92"/>
      <c r="F21" s="81"/>
      <c r="G21" s="55" t="s">
        <v>128</v>
      </c>
      <c r="H21" s="55" t="s">
        <v>129</v>
      </c>
    </row>
    <row r="22" spans="1:8" ht="12.75">
      <c r="A22" s="14" t="s">
        <v>108</v>
      </c>
      <c r="B22" s="92"/>
      <c r="C22" s="92"/>
      <c r="D22" s="92"/>
      <c r="E22" s="92"/>
      <c r="F22" s="81"/>
      <c r="G22" s="82" t="s">
        <v>131</v>
      </c>
      <c r="H22" s="82"/>
    </row>
    <row r="23" spans="1:8" ht="12.75">
      <c r="A23" s="14" t="s">
        <v>109</v>
      </c>
      <c r="B23" s="92"/>
      <c r="C23" s="92"/>
      <c r="D23" s="92"/>
      <c r="E23" s="92"/>
      <c r="F23" s="81"/>
      <c r="G23" s="55" t="s">
        <v>133</v>
      </c>
      <c r="H23" s="55" t="s">
        <v>134</v>
      </c>
    </row>
    <row r="24" spans="1:8" s="37" customFormat="1" ht="36" customHeight="1">
      <c r="A24" s="14" t="s">
        <v>111</v>
      </c>
      <c r="B24" s="92"/>
      <c r="C24" s="92"/>
      <c r="D24" s="92"/>
      <c r="E24" s="92"/>
      <c r="F24" s="81"/>
      <c r="G24" s="55" t="s">
        <v>100</v>
      </c>
      <c r="H24" s="55" t="s">
        <v>132</v>
      </c>
    </row>
    <row r="25" spans="1:8" ht="84" customHeight="1">
      <c r="A25" s="47" t="s">
        <v>120</v>
      </c>
      <c r="B25" s="84" t="s">
        <v>105</v>
      </c>
      <c r="C25" s="84"/>
      <c r="D25" s="84" t="s">
        <v>98</v>
      </c>
      <c r="E25" s="84"/>
      <c r="F25" s="52" t="s">
        <v>103</v>
      </c>
      <c r="G25" s="56" t="s">
        <v>123</v>
      </c>
      <c r="H25" s="56" t="s">
        <v>135</v>
      </c>
    </row>
    <row r="26" spans="1:6" ht="24">
      <c r="A26" s="14" t="s">
        <v>141</v>
      </c>
      <c r="B26" s="92"/>
      <c r="C26" s="92"/>
      <c r="D26" s="92"/>
      <c r="E26" s="92"/>
      <c r="F26" s="80" t="s">
        <v>117</v>
      </c>
    </row>
    <row r="27" spans="1:6" s="38" customFormat="1" ht="23.25" customHeight="1">
      <c r="A27" s="14" t="s">
        <v>106</v>
      </c>
      <c r="B27" s="92"/>
      <c r="C27" s="92"/>
      <c r="D27" s="92"/>
      <c r="E27" s="92"/>
      <c r="F27" s="81"/>
    </row>
    <row r="28" spans="1:6" s="38" customFormat="1" ht="12.75">
      <c r="A28" s="14" t="s">
        <v>107</v>
      </c>
      <c r="B28" s="92"/>
      <c r="C28" s="92"/>
      <c r="D28" s="92"/>
      <c r="E28" s="92"/>
      <c r="F28" s="81"/>
    </row>
    <row r="29" spans="1:6" ht="24">
      <c r="A29" s="14" t="s">
        <v>115</v>
      </c>
      <c r="B29" s="92"/>
      <c r="C29" s="92"/>
      <c r="D29" s="92"/>
      <c r="E29" s="92"/>
      <c r="F29" s="81"/>
    </row>
    <row r="30" spans="1:6" ht="12.75">
      <c r="A30" s="14" t="s">
        <v>113</v>
      </c>
      <c r="B30" s="92"/>
      <c r="C30" s="92"/>
      <c r="D30" s="92"/>
      <c r="E30" s="92"/>
      <c r="F30" s="81"/>
    </row>
    <row r="31" spans="1:6" ht="12.75">
      <c r="A31" s="14" t="s">
        <v>109</v>
      </c>
      <c r="B31" s="92"/>
      <c r="C31" s="92"/>
      <c r="D31" s="92"/>
      <c r="E31" s="92"/>
      <c r="F31" s="81"/>
    </row>
    <row r="32" spans="1:6" ht="12.75">
      <c r="A32" s="14" t="s">
        <v>110</v>
      </c>
      <c r="B32" s="92"/>
      <c r="C32" s="92"/>
      <c r="D32" s="92"/>
      <c r="E32" s="92"/>
      <c r="F32" s="81"/>
    </row>
    <row r="33" spans="1:6" s="37" customFormat="1" ht="36.75" customHeight="1">
      <c r="A33" s="14" t="s">
        <v>114</v>
      </c>
      <c r="B33" s="92"/>
      <c r="C33" s="92"/>
      <c r="D33" s="92"/>
      <c r="E33" s="92"/>
      <c r="F33" s="81"/>
    </row>
    <row r="34" spans="1:6" s="37" customFormat="1" ht="11.25" customHeight="1">
      <c r="A34" s="53"/>
      <c r="B34" s="53"/>
      <c r="C34" s="53"/>
      <c r="D34" s="53"/>
      <c r="E34" s="53"/>
      <c r="F34" s="53"/>
    </row>
    <row r="35" spans="1:6" ht="12.75">
      <c r="A35" s="97" t="s">
        <v>50</v>
      </c>
      <c r="B35" s="84" t="s">
        <v>105</v>
      </c>
      <c r="C35" s="84"/>
      <c r="D35" s="84" t="s">
        <v>98</v>
      </c>
      <c r="E35" s="84"/>
      <c r="F35" s="71" t="s">
        <v>103</v>
      </c>
    </row>
    <row r="36" spans="1:6" ht="54.75" customHeight="1">
      <c r="A36" s="97"/>
      <c r="B36" s="39" t="s">
        <v>81</v>
      </c>
      <c r="C36" s="39" t="s">
        <v>99</v>
      </c>
      <c r="D36" s="39" t="s">
        <v>81</v>
      </c>
      <c r="E36" s="39" t="s">
        <v>95</v>
      </c>
      <c r="F36" s="71"/>
    </row>
    <row r="37" spans="1:6" ht="39" customHeight="1">
      <c r="A37" s="3" t="s">
        <v>72</v>
      </c>
      <c r="B37" s="24"/>
      <c r="C37" s="24"/>
      <c r="D37" s="24"/>
      <c r="E37" s="24"/>
      <c r="F37" s="72" t="s">
        <v>144</v>
      </c>
    </row>
    <row r="38" spans="1:6" s="10" customFormat="1" ht="40.5" customHeight="1">
      <c r="A38" s="3" t="s">
        <v>73</v>
      </c>
      <c r="B38" s="25"/>
      <c r="C38" s="25"/>
      <c r="D38" s="25"/>
      <c r="E38" s="25"/>
      <c r="F38" s="73"/>
    </row>
    <row r="39" spans="1:6" s="10" customFormat="1" ht="14.25" customHeight="1">
      <c r="A39" s="3" t="s">
        <v>14</v>
      </c>
      <c r="B39" s="25"/>
      <c r="C39" s="25"/>
      <c r="D39" s="25"/>
      <c r="E39" s="25"/>
      <c r="F39" s="73"/>
    </row>
    <row r="40" spans="1:6" s="10" customFormat="1" ht="22.5" customHeight="1">
      <c r="A40" s="3" t="s">
        <v>86</v>
      </c>
      <c r="B40" s="25"/>
      <c r="C40" s="25"/>
      <c r="D40" s="25"/>
      <c r="E40" s="25"/>
      <c r="F40" s="73"/>
    </row>
    <row r="41" spans="1:6" s="10" customFormat="1" ht="28.5" customHeight="1">
      <c r="A41" s="3" t="s">
        <v>64</v>
      </c>
      <c r="B41" s="25"/>
      <c r="C41" s="25"/>
      <c r="D41" s="25"/>
      <c r="E41" s="25"/>
      <c r="F41" s="73"/>
    </row>
    <row r="42" spans="1:6" s="10" customFormat="1" ht="14.25" customHeight="1">
      <c r="A42" s="3" t="s">
        <v>7</v>
      </c>
      <c r="B42" s="25"/>
      <c r="C42" s="25"/>
      <c r="D42" s="25"/>
      <c r="E42" s="25"/>
      <c r="F42" s="73"/>
    </row>
    <row r="43" spans="1:6" s="10" customFormat="1" ht="26.25" customHeight="1">
      <c r="A43" s="3" t="s">
        <v>65</v>
      </c>
      <c r="B43" s="25"/>
      <c r="C43" s="25"/>
      <c r="D43" s="25"/>
      <c r="E43" s="25"/>
      <c r="F43" s="73"/>
    </row>
    <row r="44" spans="1:6" s="10" customFormat="1" ht="27" customHeight="1">
      <c r="A44" s="3" t="s">
        <v>66</v>
      </c>
      <c r="B44" s="25"/>
      <c r="C44" s="25"/>
      <c r="D44" s="25"/>
      <c r="E44" s="25"/>
      <c r="F44" s="73"/>
    </row>
    <row r="45" spans="1:6" s="10" customFormat="1" ht="14.25" customHeight="1">
      <c r="A45" s="3" t="s">
        <v>67</v>
      </c>
      <c r="B45" s="25"/>
      <c r="C45" s="25"/>
      <c r="D45" s="25"/>
      <c r="E45" s="25"/>
      <c r="F45" s="73"/>
    </row>
    <row r="46" spans="1:6" s="10" customFormat="1" ht="30" customHeight="1">
      <c r="A46" s="3" t="s">
        <v>68</v>
      </c>
      <c r="B46" s="25"/>
      <c r="C46" s="25"/>
      <c r="D46" s="25"/>
      <c r="E46" s="25"/>
      <c r="F46" s="73"/>
    </row>
    <row r="47" spans="1:6" s="10" customFormat="1" ht="19.5" customHeight="1">
      <c r="A47" s="3" t="s">
        <v>2</v>
      </c>
      <c r="B47" s="25"/>
      <c r="C47" s="25"/>
      <c r="D47" s="25"/>
      <c r="E47" s="25"/>
      <c r="F47" s="73"/>
    </row>
    <row r="48" spans="1:6" s="10" customFormat="1" ht="12.75">
      <c r="A48" s="3" t="s">
        <v>69</v>
      </c>
      <c r="B48" s="25"/>
      <c r="C48" s="25"/>
      <c r="D48" s="25"/>
      <c r="E48" s="25"/>
      <c r="F48" s="73"/>
    </row>
    <row r="49" spans="1:6" s="10" customFormat="1" ht="24">
      <c r="A49" s="3" t="s">
        <v>70</v>
      </c>
      <c r="B49" s="25"/>
      <c r="C49" s="25"/>
      <c r="D49" s="25"/>
      <c r="E49" s="25"/>
      <c r="F49" s="73"/>
    </row>
    <row r="50" spans="1:6" s="10" customFormat="1" ht="33.75" customHeight="1">
      <c r="A50" s="3" t="s">
        <v>71</v>
      </c>
      <c r="B50" s="25"/>
      <c r="C50" s="25"/>
      <c r="D50" s="25"/>
      <c r="E50" s="25"/>
      <c r="F50" s="73"/>
    </row>
    <row r="51" spans="1:6" s="10" customFormat="1" ht="12.75">
      <c r="A51" s="3" t="s">
        <v>15</v>
      </c>
      <c r="B51" s="25"/>
      <c r="C51" s="25"/>
      <c r="D51" s="25"/>
      <c r="E51" s="25"/>
      <c r="F51" s="73"/>
    </row>
    <row r="52" spans="1:6" s="10" customFormat="1" ht="26.25" customHeight="1">
      <c r="A52" s="3" t="s">
        <v>19</v>
      </c>
      <c r="B52" s="25"/>
      <c r="C52" s="25"/>
      <c r="D52" s="25"/>
      <c r="E52" s="25"/>
      <c r="F52" s="73"/>
    </row>
    <row r="53" spans="1:6" s="10" customFormat="1" ht="12.75">
      <c r="A53" s="3" t="s">
        <v>13</v>
      </c>
      <c r="B53" s="25"/>
      <c r="C53" s="25"/>
      <c r="D53" s="25"/>
      <c r="E53" s="25"/>
      <c r="F53" s="73"/>
    </row>
    <row r="54" spans="1:6" s="10" customFormat="1" ht="12.75">
      <c r="A54" s="3" t="s">
        <v>80</v>
      </c>
      <c r="B54" s="25"/>
      <c r="C54" s="25"/>
      <c r="D54" s="25"/>
      <c r="E54" s="25"/>
      <c r="F54" s="73"/>
    </row>
    <row r="55" spans="1:6" s="10" customFormat="1" ht="12.75">
      <c r="A55" s="27" t="s">
        <v>0</v>
      </c>
      <c r="B55" s="28">
        <f>SUM(B37:B54)</f>
        <v>0</v>
      </c>
      <c r="C55" s="28">
        <f>SUM(C37:C54)</f>
        <v>0</v>
      </c>
      <c r="D55" s="28">
        <f>SUM(D37:D54)</f>
        <v>0</v>
      </c>
      <c r="E55" s="28">
        <f>SUM(E37:E54)</f>
        <v>0</v>
      </c>
      <c r="F55" s="73"/>
    </row>
    <row r="56" spans="1:6" s="10" customFormat="1" ht="36" customHeight="1">
      <c r="A56" s="59" t="s">
        <v>139</v>
      </c>
      <c r="B56" s="60" t="str">
        <f>IF(EXACT($B$18,$B$55),"ок","!!!ВНИМАНИЕ: неравно Новому бизнесу из раздела 2")</f>
        <v>!!!ВНИМАНИЕ: неравно Новому бизнесу из раздела 2</v>
      </c>
      <c r="C56" s="60" t="str">
        <f>IF(EXACT($B$21,$C$55),"ок","!!!ВНИМАНИЕ: неравно Текущий лизинговый портфель из раздела 2")</f>
        <v>!!!ВНИМАНИЕ: неравно Текущий лизинговый портфель из раздела 2</v>
      </c>
      <c r="D56" s="60" t="str">
        <f>IF(EXACT($D$18,$D$55),"ок","!!!ВНИМАНИЕ: неравно Новому бизнесу из раздела 2")</f>
        <v>!!!ВНИМАНИЕ: неравно Новому бизнесу из раздела 2</v>
      </c>
      <c r="E56" s="60" t="str">
        <f>IF(EXACT($D$21,$E$55),"ок","!!!ВНИМАНИЕ: неравно Текущий лизинговый портфель из раздела 2")</f>
        <v>!!!ВНИМАНИЕ: неравно Текущий лизинговый портфель из раздела 2</v>
      </c>
      <c r="F56" s="74"/>
    </row>
    <row r="57" spans="1:6" ht="11.25" customHeight="1">
      <c r="A57" s="40"/>
      <c r="B57" s="41"/>
      <c r="C57" s="41"/>
      <c r="D57" s="41"/>
      <c r="E57" s="41"/>
      <c r="F57" s="41"/>
    </row>
    <row r="58" spans="1:6" ht="14.25" customHeight="1">
      <c r="A58" s="98" t="s">
        <v>82</v>
      </c>
      <c r="B58" s="84" t="s">
        <v>105</v>
      </c>
      <c r="C58" s="84"/>
      <c r="D58" s="84" t="s">
        <v>98</v>
      </c>
      <c r="E58" s="84"/>
      <c r="F58" s="71" t="s">
        <v>103</v>
      </c>
    </row>
    <row r="59" spans="1:6" s="10" customFormat="1" ht="45" customHeight="1">
      <c r="A59" s="98"/>
      <c r="B59" s="99" t="s">
        <v>81</v>
      </c>
      <c r="C59" s="99"/>
      <c r="D59" s="99" t="s">
        <v>81</v>
      </c>
      <c r="E59" s="99"/>
      <c r="F59" s="71"/>
    </row>
    <row r="60" spans="1:6" s="10" customFormat="1" ht="14.25" customHeight="1">
      <c r="A60" s="3" t="s">
        <v>22</v>
      </c>
      <c r="B60" s="85"/>
      <c r="C60" s="85"/>
      <c r="D60" s="85"/>
      <c r="E60" s="85"/>
      <c r="F60" s="75" t="s">
        <v>147</v>
      </c>
    </row>
    <row r="61" spans="1:6" s="10" customFormat="1" ht="14.25" customHeight="1">
      <c r="A61" s="3" t="s">
        <v>23</v>
      </c>
      <c r="B61" s="85"/>
      <c r="C61" s="85"/>
      <c r="D61" s="85"/>
      <c r="E61" s="85"/>
      <c r="F61" s="76"/>
    </row>
    <row r="62" spans="1:6" s="10" customFormat="1" ht="14.25" customHeight="1">
      <c r="A62" s="3" t="s">
        <v>24</v>
      </c>
      <c r="B62" s="85"/>
      <c r="C62" s="85"/>
      <c r="D62" s="85"/>
      <c r="E62" s="85"/>
      <c r="F62" s="76"/>
    </row>
    <row r="63" spans="1:6" s="10" customFormat="1" ht="12.75">
      <c r="A63" s="3" t="s">
        <v>25</v>
      </c>
      <c r="B63" s="85"/>
      <c r="C63" s="85"/>
      <c r="D63" s="85"/>
      <c r="E63" s="85"/>
      <c r="F63" s="76"/>
    </row>
    <row r="64" spans="1:6" ht="14.25" customHeight="1">
      <c r="A64" s="3" t="s">
        <v>26</v>
      </c>
      <c r="B64" s="85"/>
      <c r="C64" s="85"/>
      <c r="D64" s="85"/>
      <c r="E64" s="85"/>
      <c r="F64" s="76"/>
    </row>
    <row r="65" spans="1:6" s="10" customFormat="1" ht="12.75">
      <c r="A65" s="3" t="s">
        <v>27</v>
      </c>
      <c r="B65" s="85"/>
      <c r="C65" s="85"/>
      <c r="D65" s="85"/>
      <c r="E65" s="85"/>
      <c r="F65" s="76"/>
    </row>
    <row r="66" spans="1:6" s="10" customFormat="1" ht="12.75">
      <c r="A66" s="3" t="s">
        <v>28</v>
      </c>
      <c r="B66" s="85"/>
      <c r="C66" s="85"/>
      <c r="D66" s="85"/>
      <c r="E66" s="85"/>
      <c r="F66" s="76"/>
    </row>
    <row r="67" spans="1:6" s="10" customFormat="1" ht="12.75">
      <c r="A67" s="3" t="s">
        <v>29</v>
      </c>
      <c r="B67" s="85"/>
      <c r="C67" s="85"/>
      <c r="D67" s="85"/>
      <c r="E67" s="85"/>
      <c r="F67" s="76"/>
    </row>
    <row r="68" spans="1:6" s="10" customFormat="1" ht="12.75">
      <c r="A68" s="27" t="s">
        <v>0</v>
      </c>
      <c r="B68" s="100">
        <f>SUM(B60:C67)</f>
        <v>0</v>
      </c>
      <c r="C68" s="100"/>
      <c r="D68" s="100">
        <f>SUM(D60:E67)</f>
        <v>0</v>
      </c>
      <c r="E68" s="100"/>
      <c r="F68" s="76"/>
    </row>
    <row r="69" spans="1:6" ht="37.5" customHeight="1">
      <c r="A69" s="59" t="s">
        <v>139</v>
      </c>
      <c r="B69" s="122" t="str">
        <f>IF(EXACT($B$18,$B$68),"ок","!!!ВНИМАНИЕ: неравно Новому бизнесу из раздела 2")</f>
        <v>!!!ВНИМАНИЕ: неравно Новому бизнесу из раздела 2</v>
      </c>
      <c r="C69" s="123"/>
      <c r="D69" s="122" t="str">
        <f>IF(EXACT($D$18,$D$68),"ок","!!!ВНИМАНИЕ: неравно Новому бизнесу из раздела 2")</f>
        <v>!!!ВНИМАНИЕ: неравно Новому бизнесу из раздела 2</v>
      </c>
      <c r="E69" s="123"/>
      <c r="F69" s="76"/>
    </row>
    <row r="70" spans="1:6" ht="11.25" customHeight="1">
      <c r="A70" s="53"/>
      <c r="B70" s="53"/>
      <c r="C70" s="53"/>
      <c r="D70" s="53"/>
      <c r="E70" s="53"/>
      <c r="F70" s="53"/>
    </row>
    <row r="71" spans="1:6" ht="37.5" customHeight="1">
      <c r="A71" s="15" t="s">
        <v>51</v>
      </c>
      <c r="B71" s="86" t="s">
        <v>118</v>
      </c>
      <c r="C71" s="86"/>
      <c r="D71" s="111" t="s">
        <v>119</v>
      </c>
      <c r="E71" s="111"/>
      <c r="F71" s="52" t="s">
        <v>103</v>
      </c>
    </row>
    <row r="72" spans="1:6" ht="12.75" customHeight="1">
      <c r="A72" s="15" t="s">
        <v>87</v>
      </c>
      <c r="B72" s="85"/>
      <c r="C72" s="85"/>
      <c r="D72" s="85"/>
      <c r="E72" s="85"/>
      <c r="F72" s="75" t="s">
        <v>145</v>
      </c>
    </row>
    <row r="73" spans="1:6" ht="24">
      <c r="A73" s="15" t="s">
        <v>88</v>
      </c>
      <c r="B73" s="85"/>
      <c r="C73" s="85"/>
      <c r="D73" s="85"/>
      <c r="E73" s="85"/>
      <c r="F73" s="76"/>
    </row>
    <row r="74" spans="1:6" ht="12.75">
      <c r="A74" s="15" t="s">
        <v>89</v>
      </c>
      <c r="B74" s="85"/>
      <c r="C74" s="85"/>
      <c r="D74" s="85"/>
      <c r="E74" s="85"/>
      <c r="F74" s="76"/>
    </row>
    <row r="75" spans="1:6" ht="24">
      <c r="A75" s="15" t="s">
        <v>52</v>
      </c>
      <c r="B75" s="85"/>
      <c r="C75" s="85"/>
      <c r="D75" s="85"/>
      <c r="E75" s="85"/>
      <c r="F75" s="76"/>
    </row>
    <row r="76" spans="1:6" ht="32.25" customHeight="1">
      <c r="A76" s="15" t="s">
        <v>74</v>
      </c>
      <c r="B76" s="85"/>
      <c r="C76" s="85"/>
      <c r="D76" s="85"/>
      <c r="E76" s="85"/>
      <c r="F76" s="76"/>
    </row>
    <row r="77" spans="1:6" ht="12.75">
      <c r="A77" s="27" t="s">
        <v>0</v>
      </c>
      <c r="B77" s="100">
        <f>SUM(B72:B76)</f>
        <v>0</v>
      </c>
      <c r="C77" s="100"/>
      <c r="D77" s="100">
        <f>SUM(D72:E76)</f>
        <v>0</v>
      </c>
      <c r="E77" s="100"/>
      <c r="F77" s="76"/>
    </row>
    <row r="78" spans="1:6" ht="37.5" customHeight="1">
      <c r="A78" s="59" t="s">
        <v>139</v>
      </c>
      <c r="B78" s="122" t="str">
        <f>IF(EXACT($B$18,$B$77),"ок","!!!ВНИМАНИЕ: неравно Новому бизнесу из раздела 2")</f>
        <v>!!!ВНИМАНИЕ: неравно Новому бизнесу из раздела 2</v>
      </c>
      <c r="C78" s="123"/>
      <c r="D78" s="122" t="str">
        <f>IF(EXACT($B$21,$D$77),"ок","!!!ВНИМАНИЕ: неравно Текущий лизинговый портфель из раздела 2")</f>
        <v>!!!ВНИМАНИЕ: неравно Текущий лизинговый портфель из раздела 2</v>
      </c>
      <c r="E78" s="123"/>
      <c r="F78" s="77"/>
    </row>
    <row r="79" spans="1:6" ht="11.25" customHeight="1">
      <c r="A79" s="40"/>
      <c r="B79" s="58"/>
      <c r="C79" s="58"/>
      <c r="D79" s="58"/>
      <c r="E79" s="58"/>
      <c r="F79" s="41"/>
    </row>
    <row r="80" spans="1:6" ht="24">
      <c r="A80" s="36" t="s">
        <v>61</v>
      </c>
      <c r="B80" s="84" t="s">
        <v>105</v>
      </c>
      <c r="C80" s="84"/>
      <c r="D80" s="84" t="s">
        <v>98</v>
      </c>
      <c r="E80" s="84"/>
      <c r="F80" s="52" t="s">
        <v>103</v>
      </c>
    </row>
    <row r="81" spans="1:6" ht="24" customHeight="1">
      <c r="A81" s="1" t="s">
        <v>31</v>
      </c>
      <c r="B81" s="112"/>
      <c r="C81" s="113"/>
      <c r="D81" s="112"/>
      <c r="E81" s="113"/>
      <c r="F81" s="75" t="s">
        <v>146</v>
      </c>
    </row>
    <row r="82" spans="1:6" ht="12.75">
      <c r="A82" s="1" t="s">
        <v>62</v>
      </c>
      <c r="B82" s="112"/>
      <c r="C82" s="113"/>
      <c r="D82" s="112"/>
      <c r="E82" s="113"/>
      <c r="F82" s="76"/>
    </row>
    <row r="83" spans="1:6" ht="12.75">
      <c r="A83" s="1" t="s">
        <v>16</v>
      </c>
      <c r="B83" s="112"/>
      <c r="C83" s="113"/>
      <c r="D83" s="112"/>
      <c r="E83" s="113"/>
      <c r="F83" s="76"/>
    </row>
    <row r="84" spans="1:6" ht="12.75">
      <c r="A84" s="1" t="s">
        <v>17</v>
      </c>
      <c r="B84" s="112"/>
      <c r="C84" s="113"/>
      <c r="D84" s="112"/>
      <c r="E84" s="113"/>
      <c r="F84" s="76"/>
    </row>
    <row r="85" spans="1:6" ht="12.75">
      <c r="A85" s="1" t="s">
        <v>63</v>
      </c>
      <c r="B85" s="112"/>
      <c r="C85" s="113"/>
      <c r="D85" s="112"/>
      <c r="E85" s="113"/>
      <c r="F85" s="76"/>
    </row>
    <row r="86" spans="1:6" ht="12.75">
      <c r="A86" s="1" t="s">
        <v>83</v>
      </c>
      <c r="B86" s="112"/>
      <c r="C86" s="113"/>
      <c r="D86" s="112"/>
      <c r="E86" s="113"/>
      <c r="F86" s="76"/>
    </row>
    <row r="87" spans="1:6" ht="12.75">
      <c r="A87" s="15" t="s">
        <v>0</v>
      </c>
      <c r="B87" s="115">
        <f>SUM(B81:C86)</f>
        <v>0</v>
      </c>
      <c r="C87" s="116"/>
      <c r="D87" s="105">
        <f>SUM(D81:E86)</f>
        <v>0</v>
      </c>
      <c r="E87" s="105"/>
      <c r="F87" s="76"/>
    </row>
    <row r="88" spans="1:6" ht="37.5" customHeight="1">
      <c r="A88" s="59" t="s">
        <v>139</v>
      </c>
      <c r="B88" s="122" t="str">
        <f>IF(EXACT($B$31,$B$87),"ок","!!!ВНИМАНИЕ: неравно Профинансированные средства из раздела 2")</f>
        <v>!!!ВНИМАНИЕ: неравно Профинансированные средства из раздела 2</v>
      </c>
      <c r="C88" s="123"/>
      <c r="D88" s="122" t="str">
        <f>IF(EXACT($D$31,$D$87),"ок","!!!ВНИМАНИЕ: неравно Профинансированные средства из раздела 2")</f>
        <v>!!!ВНИМАНИЕ: неравно Профинансированные средства из раздела 2</v>
      </c>
      <c r="E88" s="123"/>
      <c r="F88" s="77"/>
    </row>
    <row r="89" spans="1:6" s="11" customFormat="1" ht="12" customHeight="1">
      <c r="A89" s="41"/>
      <c r="B89" s="41"/>
      <c r="C89" s="41"/>
      <c r="D89" s="41"/>
      <c r="E89" s="41"/>
      <c r="F89" s="41"/>
    </row>
    <row r="90" spans="1:5" s="11" customFormat="1" ht="30" customHeight="1">
      <c r="A90" s="106" t="s">
        <v>33</v>
      </c>
      <c r="B90" s="106"/>
      <c r="C90" s="106"/>
      <c r="D90" s="106"/>
      <c r="E90" s="106"/>
    </row>
    <row r="91" spans="1:5" s="11" customFormat="1" ht="51">
      <c r="A91" s="128" t="s">
        <v>150</v>
      </c>
      <c r="B91" s="107"/>
      <c r="C91" s="107"/>
      <c r="D91" s="107"/>
      <c r="E91" s="107"/>
    </row>
    <row r="92" spans="1:5" s="11" customFormat="1" ht="38.25">
      <c r="A92" s="128" t="s">
        <v>149</v>
      </c>
      <c r="B92" s="117"/>
      <c r="C92" s="117"/>
      <c r="D92" s="117"/>
      <c r="E92" s="117"/>
    </row>
    <row r="93" spans="1:5" s="11" customFormat="1" ht="63.75">
      <c r="A93" s="128" t="s">
        <v>151</v>
      </c>
      <c r="B93" s="117"/>
      <c r="C93" s="117"/>
      <c r="D93" s="117"/>
      <c r="E93" s="117"/>
    </row>
    <row r="94" spans="1:5" s="11" customFormat="1" ht="165.75">
      <c r="A94" s="128" t="s">
        <v>152</v>
      </c>
      <c r="B94" s="117"/>
      <c r="C94" s="117"/>
      <c r="D94" s="117"/>
      <c r="E94" s="117"/>
    </row>
    <row r="95" spans="1:5" s="11" customFormat="1" ht="25.5">
      <c r="A95" s="128" t="s">
        <v>153</v>
      </c>
      <c r="B95" s="117"/>
      <c r="C95" s="117"/>
      <c r="D95" s="117"/>
      <c r="E95" s="117"/>
    </row>
    <row r="96" spans="1:5" s="11" customFormat="1" ht="38.25">
      <c r="A96" s="128" t="s">
        <v>154</v>
      </c>
      <c r="B96" s="117"/>
      <c r="C96" s="117"/>
      <c r="D96" s="117"/>
      <c r="E96" s="117"/>
    </row>
    <row r="97" spans="1:5" s="11" customFormat="1" ht="63.75">
      <c r="A97" s="128" t="s">
        <v>155</v>
      </c>
      <c r="B97" s="117"/>
      <c r="C97" s="117"/>
      <c r="D97" s="117"/>
      <c r="E97" s="117"/>
    </row>
    <row r="98" spans="1:5" s="11" customFormat="1" ht="38.25">
      <c r="A98" s="128" t="s">
        <v>156</v>
      </c>
      <c r="B98" s="117"/>
      <c r="C98" s="117"/>
      <c r="D98" s="117"/>
      <c r="E98" s="117"/>
    </row>
    <row r="99" spans="1:5" s="12" customFormat="1" ht="22.5" customHeight="1">
      <c r="A99" s="13" t="s">
        <v>12</v>
      </c>
      <c r="B99" s="107"/>
      <c r="C99" s="107"/>
      <c r="D99" s="107"/>
      <c r="E99" s="107"/>
    </row>
    <row r="100" spans="1:5" s="10" customFormat="1" ht="12.75" customHeight="1">
      <c r="A100" s="26" t="s">
        <v>9</v>
      </c>
      <c r="B100" s="104" t="s">
        <v>1</v>
      </c>
      <c r="C100" s="104"/>
      <c r="D100" s="104" t="s">
        <v>8</v>
      </c>
      <c r="E100" s="104"/>
    </row>
    <row r="101" spans="1:5" ht="12">
      <c r="A101" s="2" t="s">
        <v>4</v>
      </c>
      <c r="B101" s="110"/>
      <c r="C101" s="110"/>
      <c r="D101" s="110"/>
      <c r="E101" s="110"/>
    </row>
    <row r="102" spans="1:5" ht="12">
      <c r="A102" s="9" t="s">
        <v>5</v>
      </c>
      <c r="B102" s="110"/>
      <c r="C102" s="110"/>
      <c r="D102" s="110"/>
      <c r="E102" s="110"/>
    </row>
    <row r="103" spans="1:5" ht="12">
      <c r="A103" s="9" t="s">
        <v>32</v>
      </c>
      <c r="B103" s="110"/>
      <c r="C103" s="110"/>
      <c r="D103" s="110"/>
      <c r="E103" s="110"/>
    </row>
    <row r="104" spans="1:5" ht="48">
      <c r="A104" s="9" t="s">
        <v>59</v>
      </c>
      <c r="B104" s="110"/>
      <c r="C104" s="110"/>
      <c r="D104" s="110"/>
      <c r="E104" s="110"/>
    </row>
    <row r="105" spans="1:5" ht="11.25" customHeight="1">
      <c r="A105" s="41"/>
      <c r="B105" s="41"/>
      <c r="C105" s="41"/>
      <c r="D105" s="41"/>
      <c r="E105" s="41"/>
    </row>
    <row r="106" spans="1:5" ht="12" customHeight="1">
      <c r="A106" s="9" t="s">
        <v>93</v>
      </c>
      <c r="B106" s="114" t="s">
        <v>121</v>
      </c>
      <c r="C106" s="114"/>
      <c r="D106" s="114"/>
      <c r="E106" s="114"/>
    </row>
    <row r="107" spans="1:6" ht="54" customHeight="1">
      <c r="A107" s="9" t="s">
        <v>6</v>
      </c>
      <c r="B107" s="108" t="s">
        <v>122</v>
      </c>
      <c r="C107" s="109"/>
      <c r="D107" s="109"/>
      <c r="E107" s="109"/>
      <c r="F107" s="54"/>
    </row>
    <row r="108" spans="1:5" ht="54" customHeight="1">
      <c r="A108" s="118" t="s">
        <v>142</v>
      </c>
      <c r="B108" s="118"/>
      <c r="C108" s="118"/>
      <c r="D108" s="118"/>
      <c r="E108" s="118"/>
    </row>
    <row r="109" spans="1:5" ht="19.5" customHeight="1">
      <c r="A109" s="119" t="s">
        <v>3</v>
      </c>
      <c r="B109" s="119"/>
      <c r="C109" s="119"/>
      <c r="D109" s="119"/>
      <c r="E109" s="119"/>
    </row>
    <row r="110" ht="5.25" customHeight="1"/>
    <row r="14769" ht="12" customHeight="1"/>
  </sheetData>
  <sheetProtection/>
  <mergeCells count="146">
    <mergeCell ref="B97:E97"/>
    <mergeCell ref="B98:E98"/>
    <mergeCell ref="D78:E78"/>
    <mergeCell ref="B78:C78"/>
    <mergeCell ref="B69:C69"/>
    <mergeCell ref="D69:E69"/>
    <mergeCell ref="B88:C88"/>
    <mergeCell ref="D88:E88"/>
    <mergeCell ref="B80:C80"/>
    <mergeCell ref="D80:E80"/>
    <mergeCell ref="A108:E108"/>
    <mergeCell ref="A109:E109"/>
    <mergeCell ref="A16:E16"/>
    <mergeCell ref="D29:E29"/>
    <mergeCell ref="B30:C30"/>
    <mergeCell ref="D30:E30"/>
    <mergeCell ref="D25:E25"/>
    <mergeCell ref="D26:E26"/>
    <mergeCell ref="D27:E27"/>
    <mergeCell ref="B17:C17"/>
    <mergeCell ref="B94:E94"/>
    <mergeCell ref="B95:E95"/>
    <mergeCell ref="B85:C85"/>
    <mergeCell ref="B81:C81"/>
    <mergeCell ref="D68:E68"/>
    <mergeCell ref="D84:E84"/>
    <mergeCell ref="B83:C83"/>
    <mergeCell ref="D83:E83"/>
    <mergeCell ref="B76:C76"/>
    <mergeCell ref="D77:E77"/>
    <mergeCell ref="B104:E104"/>
    <mergeCell ref="B103:E103"/>
    <mergeCell ref="B102:C102"/>
    <mergeCell ref="D102:E102"/>
    <mergeCell ref="D22:E22"/>
    <mergeCell ref="B24:C24"/>
    <mergeCell ref="B99:E99"/>
    <mergeCell ref="D74:E74"/>
    <mergeCell ref="D81:E81"/>
    <mergeCell ref="B64:C64"/>
    <mergeCell ref="B106:E106"/>
    <mergeCell ref="D86:E86"/>
    <mergeCell ref="B87:C87"/>
    <mergeCell ref="B82:C82"/>
    <mergeCell ref="B96:E96"/>
    <mergeCell ref="B92:E92"/>
    <mergeCell ref="B93:E93"/>
    <mergeCell ref="B86:C86"/>
    <mergeCell ref="D85:E85"/>
    <mergeCell ref="B84:C84"/>
    <mergeCell ref="B107:E107"/>
    <mergeCell ref="B101:C101"/>
    <mergeCell ref="D101:E101"/>
    <mergeCell ref="D71:E71"/>
    <mergeCell ref="D72:E72"/>
    <mergeCell ref="D73:E73"/>
    <mergeCell ref="D75:E75"/>
    <mergeCell ref="D76:E76"/>
    <mergeCell ref="B77:C77"/>
    <mergeCell ref="D82:E82"/>
    <mergeCell ref="A1:E1"/>
    <mergeCell ref="B100:C100"/>
    <mergeCell ref="D100:E100"/>
    <mergeCell ref="D17:E17"/>
    <mergeCell ref="B18:C18"/>
    <mergeCell ref="D87:E87"/>
    <mergeCell ref="A90:E90"/>
    <mergeCell ref="B91:E91"/>
    <mergeCell ref="D65:E65"/>
    <mergeCell ref="D60:E60"/>
    <mergeCell ref="B68:C68"/>
    <mergeCell ref="B66:C66"/>
    <mergeCell ref="B67:C67"/>
    <mergeCell ref="B61:C61"/>
    <mergeCell ref="B65:C65"/>
    <mergeCell ref="B59:C59"/>
    <mergeCell ref="B60:C60"/>
    <mergeCell ref="A35:A36"/>
    <mergeCell ref="A58:A59"/>
    <mergeCell ref="B20:C20"/>
    <mergeCell ref="B23:C23"/>
    <mergeCell ref="B28:C28"/>
    <mergeCell ref="B25:C25"/>
    <mergeCell ref="B29:C29"/>
    <mergeCell ref="B35:C35"/>
    <mergeCell ref="B15:E15"/>
    <mergeCell ref="B26:C26"/>
    <mergeCell ref="B75:C75"/>
    <mergeCell ref="D63:E63"/>
    <mergeCell ref="D24:E24"/>
    <mergeCell ref="B22:C22"/>
    <mergeCell ref="D31:E31"/>
    <mergeCell ref="B73:C73"/>
    <mergeCell ref="D28:E28"/>
    <mergeCell ref="B27:C27"/>
    <mergeCell ref="B8:E8"/>
    <mergeCell ref="B9:E9"/>
    <mergeCell ref="B21:C21"/>
    <mergeCell ref="D23:E23"/>
    <mergeCell ref="B12:E12"/>
    <mergeCell ref="B13:E13"/>
    <mergeCell ref="B14:E14"/>
    <mergeCell ref="D18:E18"/>
    <mergeCell ref="D20:E20"/>
    <mergeCell ref="D21:E21"/>
    <mergeCell ref="B32:C32"/>
    <mergeCell ref="B31:C31"/>
    <mergeCell ref="D32:E32"/>
    <mergeCell ref="B33:C33"/>
    <mergeCell ref="D62:E62"/>
    <mergeCell ref="D58:E58"/>
    <mergeCell ref="B62:C62"/>
    <mergeCell ref="D33:E33"/>
    <mergeCell ref="D59:E59"/>
    <mergeCell ref="A2:E2"/>
    <mergeCell ref="A3:E3"/>
    <mergeCell ref="A5:E5"/>
    <mergeCell ref="B6:E6"/>
    <mergeCell ref="A4:E4"/>
    <mergeCell ref="B19:C19"/>
    <mergeCell ref="D19:E19"/>
    <mergeCell ref="B7:E7"/>
    <mergeCell ref="B10:E10"/>
    <mergeCell ref="B11:E11"/>
    <mergeCell ref="D35:E35"/>
    <mergeCell ref="B58:C58"/>
    <mergeCell ref="B74:C74"/>
    <mergeCell ref="B71:C71"/>
    <mergeCell ref="D66:E66"/>
    <mergeCell ref="B63:C63"/>
    <mergeCell ref="D61:E61"/>
    <mergeCell ref="D64:E64"/>
    <mergeCell ref="D67:E67"/>
    <mergeCell ref="B72:C72"/>
    <mergeCell ref="F8:F15"/>
    <mergeCell ref="F18:F24"/>
    <mergeCell ref="F26:F33"/>
    <mergeCell ref="G18:H18"/>
    <mergeCell ref="G22:H22"/>
    <mergeCell ref="G17:H17"/>
    <mergeCell ref="F58:F59"/>
    <mergeCell ref="F35:F36"/>
    <mergeCell ref="F37:F56"/>
    <mergeCell ref="F72:F78"/>
    <mergeCell ref="F60:F69"/>
    <mergeCell ref="F81:F88"/>
  </mergeCells>
  <printOptions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30" zoomScaleSheetLayoutView="130" zoomScalePageLayoutView="0" workbookViewId="0" topLeftCell="A1">
      <selection activeCell="B21" sqref="B21"/>
    </sheetView>
  </sheetViews>
  <sheetFormatPr defaultColWidth="9.00390625" defaultRowHeight="12.75"/>
  <cols>
    <col min="1" max="1" width="54.125" style="0" customWidth="1"/>
    <col min="2" max="2" width="16.00390625" style="0" customWidth="1"/>
  </cols>
  <sheetData>
    <row r="1" spans="1:4" ht="13.5" thickBot="1">
      <c r="A1" s="126" t="s">
        <v>38</v>
      </c>
      <c r="B1" s="127"/>
      <c r="C1" s="127"/>
      <c r="D1" s="127"/>
    </row>
    <row r="2" spans="1:3" ht="12.75">
      <c r="A2" s="19"/>
      <c r="B2" s="19"/>
      <c r="C2" s="19"/>
    </row>
    <row r="3" spans="1:3" ht="15.75">
      <c r="A3" s="35" t="s">
        <v>90</v>
      </c>
      <c r="C3" s="19"/>
    </row>
    <row r="4" spans="1:3" s="30" customFormat="1" ht="12.75">
      <c r="A4" s="20" t="s">
        <v>136</v>
      </c>
      <c r="B4" s="124" t="s">
        <v>92</v>
      </c>
      <c r="C4" s="124"/>
    </row>
    <row r="5" spans="2:3" ht="12.75">
      <c r="B5" s="21"/>
      <c r="C5" s="19"/>
    </row>
    <row r="6" spans="1:3" ht="15.75">
      <c r="A6" s="44" t="str">
        <f>"От: "&amp;Анкета!B6</f>
        <v>От: </v>
      </c>
      <c r="B6" s="19"/>
      <c r="C6" s="19"/>
    </row>
    <row r="7" spans="1:3" ht="12.75">
      <c r="A7" s="19"/>
      <c r="B7" s="19"/>
      <c r="C7" s="19"/>
    </row>
    <row r="8" spans="1:3" ht="12.75">
      <c r="A8" s="19"/>
      <c r="B8" s="19"/>
      <c r="C8" s="19"/>
    </row>
    <row r="9" spans="1:3" ht="12.75">
      <c r="A9" s="19"/>
      <c r="B9" s="19"/>
      <c r="C9" s="19"/>
    </row>
    <row r="10" spans="1:3" ht="15">
      <c r="A10" s="23" t="s">
        <v>10</v>
      </c>
      <c r="B10" s="19"/>
      <c r="C10" s="19"/>
    </row>
    <row r="11" spans="1:3" ht="12.75">
      <c r="A11" s="19" t="s">
        <v>35</v>
      </c>
      <c r="B11" s="19"/>
      <c r="C11" s="19"/>
    </row>
    <row r="12" spans="1:3" ht="12.75">
      <c r="A12" s="19"/>
      <c r="B12" s="19"/>
      <c r="C12" s="19"/>
    </row>
    <row r="13" spans="1:4" ht="30" customHeight="1">
      <c r="A13" s="125" t="s">
        <v>91</v>
      </c>
      <c r="B13" s="125"/>
      <c r="C13" s="125"/>
      <c r="D13" s="125"/>
    </row>
    <row r="14" spans="1:4" ht="16.5" customHeight="1">
      <c r="A14" s="125" t="s">
        <v>137</v>
      </c>
      <c r="B14" s="125"/>
      <c r="C14" s="125"/>
      <c r="D14" s="125"/>
    </row>
    <row r="15" spans="1:3" ht="12.75">
      <c r="A15" s="46" t="s">
        <v>21</v>
      </c>
      <c r="B15" s="46" t="s">
        <v>56</v>
      </c>
      <c r="C15" s="19"/>
    </row>
    <row r="16" spans="1:3" ht="24">
      <c r="A16" s="50" t="s">
        <v>77</v>
      </c>
      <c r="B16" s="45">
        <f>Анкета!B18+Анкета!B26</f>
        <v>0</v>
      </c>
      <c r="C16" s="19"/>
    </row>
    <row r="17" spans="1:3" ht="12.75">
      <c r="A17" s="50" t="s">
        <v>78</v>
      </c>
      <c r="B17" s="45">
        <f>Анкета!B19+Анкета!B27</f>
        <v>0</v>
      </c>
      <c r="C17" s="19"/>
    </row>
    <row r="18" spans="1:3" ht="12.75">
      <c r="A18" s="50" t="s">
        <v>79</v>
      </c>
      <c r="B18" s="45">
        <f>Анкета!B20+Анкета!B28</f>
        <v>0</v>
      </c>
      <c r="C18" s="19"/>
    </row>
    <row r="19" spans="1:3" ht="12.75">
      <c r="A19" s="50" t="s">
        <v>138</v>
      </c>
      <c r="B19" s="45">
        <f>Анкета!B21+Анкета!B29</f>
        <v>0</v>
      </c>
      <c r="C19" s="19"/>
    </row>
    <row r="20" spans="1:3" ht="12.75">
      <c r="A20" s="50" t="s">
        <v>53</v>
      </c>
      <c r="B20" s="45">
        <f>Анкета!B22+Анкета!B30</f>
        <v>0</v>
      </c>
      <c r="C20" s="19"/>
    </row>
    <row r="21" spans="1:3" ht="12.75">
      <c r="A21" s="50" t="s">
        <v>54</v>
      </c>
      <c r="B21" s="45">
        <f>Анкета!B23+Анкета!B31</f>
        <v>0</v>
      </c>
      <c r="C21" s="19"/>
    </row>
    <row r="22" spans="1:3" ht="12.75">
      <c r="A22" s="50" t="s">
        <v>55</v>
      </c>
      <c r="B22" s="45">
        <f>Анкета!B85</f>
        <v>0</v>
      </c>
      <c r="C22" s="19"/>
    </row>
    <row r="23" spans="1:3" ht="12.75">
      <c r="A23" s="19"/>
      <c r="B23" s="19"/>
      <c r="C23" s="19"/>
    </row>
    <row r="24" spans="1:3" ht="12.75">
      <c r="A24" s="19"/>
      <c r="B24" s="19"/>
      <c r="C24" s="19"/>
    </row>
    <row r="25" spans="1:3" ht="12.75">
      <c r="A25" s="22" t="s">
        <v>11</v>
      </c>
      <c r="B25" s="19"/>
      <c r="C25" s="19"/>
    </row>
    <row r="26" spans="1:3" ht="12.75">
      <c r="A26" s="42">
        <f>Анкета!B101</f>
        <v>0</v>
      </c>
      <c r="B26" s="19"/>
      <c r="C26" s="19"/>
    </row>
    <row r="27" spans="1:4" ht="12.75">
      <c r="A27" s="43">
        <f>Анкета!D101</f>
        <v>0</v>
      </c>
      <c r="B27" s="34" t="s">
        <v>37</v>
      </c>
      <c r="C27" s="4"/>
      <c r="D27" s="4"/>
    </row>
    <row r="28" spans="1:4" ht="12.75">
      <c r="A28" s="19"/>
      <c r="C28" s="17"/>
      <c r="D28" s="5"/>
    </row>
    <row r="29" spans="1:4" ht="12.75">
      <c r="A29" s="19"/>
      <c r="B29" s="32"/>
      <c r="C29" s="18"/>
      <c r="D29" s="6"/>
    </row>
    <row r="30" spans="1:4" ht="12.75">
      <c r="A30" s="17" t="s">
        <v>18</v>
      </c>
      <c r="B30" s="33"/>
      <c r="C30" s="7" t="s">
        <v>48</v>
      </c>
      <c r="D30" s="5"/>
    </row>
    <row r="31" spans="1:4" ht="12.75">
      <c r="A31" s="19"/>
      <c r="C31" s="31" t="s">
        <v>36</v>
      </c>
      <c r="D31" s="5"/>
    </row>
    <row r="36" spans="3:4" ht="12.75">
      <c r="C36" s="19"/>
      <c r="D36" s="5"/>
    </row>
    <row r="37" spans="1:4" ht="12.75">
      <c r="A37" s="17"/>
      <c r="B37" s="17"/>
      <c r="C37" s="19"/>
      <c r="D37" s="5"/>
    </row>
  </sheetData>
  <sheetProtection/>
  <mergeCells count="4">
    <mergeCell ref="B4:C4"/>
    <mergeCell ref="A13:D13"/>
    <mergeCell ref="A14:D14"/>
    <mergeCell ref="A1:D1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Office</cp:lastModifiedBy>
  <cp:lastPrinted>2011-02-09T10:28:48Z</cp:lastPrinted>
  <dcterms:created xsi:type="dcterms:W3CDTF">1997-10-30T19:12:54Z</dcterms:created>
  <dcterms:modified xsi:type="dcterms:W3CDTF">2020-02-10T03:55:50Z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-1690106967</vt:i4>
  </property>
  <property fmtid="{D5CDD505-2E9C-101B-9397-08002B2CF9AE}" pid="3" name="_NewReviewCycle">
    <vt:lpwstr/>
  </property>
  <property fmtid="{D5CDD505-2E9C-101B-9397-08002B2CF9AE}" pid="4" name="_EmailSubject">
    <vt:lpwstr>Анкета по лизингу</vt:lpwstr>
  </property>
  <property fmtid="{D5CDD505-2E9C-101B-9397-08002B2CF9AE}" pid="5" name="_AuthorEmail">
    <vt:lpwstr>IMironova@acexpert.ru</vt:lpwstr>
  </property>
  <property fmtid="{D5CDD505-2E9C-101B-9397-08002B2CF9AE}" pid="6" name="_AuthorEmailDisplayName">
    <vt:lpwstr>Миронова Ирина</vt:lpwstr>
  </property>
  <property fmtid="{D5CDD505-2E9C-101B-9397-08002B2CF9AE}" pid="7" name="_ReviewingToolsShownOnce">
    <vt:lpwstr/>
  </property>
</Properties>
</file>