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30" windowHeight="11190" firstSheet="2" activeTab="2"/>
  </bookViews>
  <sheets>
    <sheet name="Динамичнорастущие(15%) (2)" sheetId="1" r:id="rId1"/>
    <sheet name="Динамичнорастущие(15%)" sheetId="2" r:id="rId2"/>
    <sheet name="экспорт" sheetId="3" r:id="rId3"/>
  </sheets>
  <definedNames>
    <definedName name="_xlnm._FilterDatabase" localSheetId="1" hidden="1">'Динамичнорастущие(15%)'!$B$2:$X$11</definedName>
  </definedNames>
  <calcPr fullCalcOnLoad="1"/>
</workbook>
</file>

<file path=xl/sharedStrings.xml><?xml version="1.0" encoding="utf-8"?>
<sst xmlns="http://schemas.openxmlformats.org/spreadsheetml/2006/main" count="216" uniqueCount="111">
  <si>
    <t>#</t>
  </si>
  <si>
    <t>Наименование</t>
  </si>
  <si>
    <t>Код налогоплательщика</t>
  </si>
  <si>
    <t>Вид деятельности/отрасль</t>
  </si>
  <si>
    <t/>
  </si>
  <si>
    <t>Деятельность грузового воздушного транспорта и космического транспорта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</si>
  <si>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</si>
  <si>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БАСТИОН, ООО ЧОП</t>
  </si>
  <si>
    <t>8904047159</t>
  </si>
  <si>
    <t>Деятельность частных охранных служб</t>
  </si>
  <si>
    <t>Предоставление услуг по монтажу, ремонту и демонтажу буровых вышек</t>
  </si>
  <si>
    <t>7204151850</t>
  </si>
  <si>
    <t>Торговля розничная лекарственными средствами в специализированных магазинах (аптеках)</t>
  </si>
  <si>
    <t>8603132996</t>
  </si>
  <si>
    <t>Управление эксплуатацией жилого фонда за вознаграждение или на договорной основе</t>
  </si>
  <si>
    <t>РИГЛА-СУРГУТ, ООО</t>
  </si>
  <si>
    <t>8602194213</t>
  </si>
  <si>
    <t>СИБНЕФТЕХИМТРЕЙД, ООО</t>
  </si>
  <si>
    <t>7206033362</t>
  </si>
  <si>
    <t>Деятельность агентов по оптовой торговле топливом, рудами, металлами и химическими веществами</t>
  </si>
  <si>
    <t>8901001660</t>
  </si>
  <si>
    <t>Деятельность по предоставлению услуг подвижной связи для целей передачи данных</t>
  </si>
  <si>
    <t>ТЮМЕНЬМОЛОКО, ООО</t>
  </si>
  <si>
    <t>7203215660</t>
  </si>
  <si>
    <t>Производство молочной продукции</t>
  </si>
  <si>
    <t>7203218090</t>
  </si>
  <si>
    <t>ЮТЭЙР, ЗАО</t>
  </si>
  <si>
    <t>7219006479</t>
  </si>
  <si>
    <t>Выручка от продажи (за минусом НДС, акцизов ...), млн RUB</t>
  </si>
  <si>
    <t>2016</t>
  </si>
  <si>
    <t>2015</t>
  </si>
  <si>
    <t>2014</t>
  </si>
  <si>
    <t>2013</t>
  </si>
  <si>
    <t>2012</t>
  </si>
  <si>
    <t>Долгосрочные обязательства, млн RUB</t>
  </si>
  <si>
    <t>Краткосрочные обязательства, млн RUB</t>
  </si>
  <si>
    <t>Прибыль (убыток) до налогообложения , млн RUB</t>
  </si>
  <si>
    <t xml:space="preserve">2016 </t>
  </si>
  <si>
    <t>Чистая прибыль (убыток), млн RUB</t>
  </si>
  <si>
    <t>Транспорт и логистика</t>
  </si>
  <si>
    <t>Оптовая торговля</t>
  </si>
  <si>
    <t>Розничная торговля</t>
  </si>
  <si>
    <t>Нефте- и газодобыча</t>
  </si>
  <si>
    <t>Прирост выручки к предыдущему году, %</t>
  </si>
  <si>
    <t>Холдинговая принадлежность</t>
  </si>
  <si>
    <t>-</t>
  </si>
  <si>
    <t xml:space="preserve"> АВИАКОМПАНИЯ ЮТЭЙР</t>
  </si>
  <si>
    <t>ПРОИЗВОДСТВЕННО-ВНЕДРЕНЧЕСКОЕ ПРЕДПРИЯТИЕ "АБС", ООО</t>
  </si>
  <si>
    <t>ЧОП "САТУРН-1"</t>
  </si>
  <si>
    <t>НОВАТЭК</t>
  </si>
  <si>
    <t>"НОВАТЭК НАУЧНО-ТЕХНИЧЕСКИЙ ЦЕНТР", ООО</t>
  </si>
  <si>
    <t>"САЛЕХАРДСКИЙ РЕЧНОЙ ПОРТ", АО</t>
  </si>
  <si>
    <t>МЕЖРЕГИОНФЛОТ</t>
  </si>
  <si>
    <t>УПРАВЛЯЮЩАЯ КОМПАНИЯ "РУСЬ"</t>
  </si>
  <si>
    <t>РИГЛА</t>
  </si>
  <si>
    <t>Машиностроение</t>
  </si>
  <si>
    <t>Нефтепереработка и нефтехимия</t>
  </si>
  <si>
    <t>Услуги</t>
  </si>
  <si>
    <t>Деревообработка</t>
  </si>
  <si>
    <t>АПК и пищевая промышленность</t>
  </si>
  <si>
    <t>Укрупнённая отрасль</t>
  </si>
  <si>
    <t>Динамика, %</t>
  </si>
  <si>
    <t>Выручка от продажи, млн руб.</t>
  </si>
  <si>
    <t>№ п/п</t>
  </si>
  <si>
    <t>СИБНЕФТЕХИМТРЕЙД</t>
  </si>
  <si>
    <t>ЮТЭЙР</t>
  </si>
  <si>
    <t>ПРОИЗВОДСТВЕННО-ВНЕДРЕНЧЕСКОЕ ПРЕДПРИЯТИЕ "АБС"</t>
  </si>
  <si>
    <t>ТЮМЕНЬМОЛОКО</t>
  </si>
  <si>
    <t>ЧОП "БАСТИОН"</t>
  </si>
  <si>
    <t>НОВАТЭК НАУЧНО-ТЕХНИЧЕСКИЙ ЦЕНТР</t>
  </si>
  <si>
    <t>САЛЕХАРДСКИЙ РЕЧНОЙ ПОРТ</t>
  </si>
  <si>
    <t>УК "РУСЬ"</t>
  </si>
  <si>
    <t>РИГЛА-СУРГУТ</t>
  </si>
  <si>
    <t>Источник: АЦ "Эксперт" по данным СПАРК-Интерфакс</t>
  </si>
  <si>
    <t>АВИАКОМПАНИЯ ЮТЭЙР</t>
  </si>
  <si>
    <t>Медианное значение проста выручки за 4 года, %</t>
  </si>
  <si>
    <t>Динамично растущие компании Тюменской области по итогам 2016 года</t>
  </si>
  <si>
    <t>Стоимость экспорта, тыс. долл. США</t>
  </si>
  <si>
    <t xml:space="preserve">НОВАТЭК-ТРАНСЕРВИС </t>
  </si>
  <si>
    <t xml:space="preserve">ФАНТОРГ </t>
  </si>
  <si>
    <t xml:space="preserve">ЛЕСОПИЛЬНЫЕ ЗАВОДЫ ЮГРЫ </t>
  </si>
  <si>
    <t xml:space="preserve">ЗАВОДОУКОВСКИЙ МАСЛОЗАВОД </t>
  </si>
  <si>
    <t xml:space="preserve">ТЗНПО </t>
  </si>
  <si>
    <t xml:space="preserve">ТФЗ </t>
  </si>
  <si>
    <t xml:space="preserve">ТС ТЕХНИК </t>
  </si>
  <si>
    <t xml:space="preserve">ТАРХОВСКОЕ </t>
  </si>
  <si>
    <t xml:space="preserve">ПУРНЕФТЕПЕРЕРАБОТКА </t>
  </si>
  <si>
    <t xml:space="preserve">СУРГУТМЕБЕЛЬ </t>
  </si>
  <si>
    <t xml:space="preserve">АВИАКОМПАНИЯ СКОЛ </t>
  </si>
  <si>
    <t xml:space="preserve">ТЮМЕННИИГИПРОГАЗ </t>
  </si>
  <si>
    <t xml:space="preserve">ЛУКОЙЛ-АЭРО-ТЮМЕНЬ </t>
  </si>
  <si>
    <t xml:space="preserve">ИШИМСКИЙ КОМБИНАТ ХЛЕБОПРОДУКТОВ </t>
  </si>
  <si>
    <t xml:space="preserve">ТЗМОИ </t>
  </si>
  <si>
    <t xml:space="preserve">АТК ЯМАЛ </t>
  </si>
  <si>
    <t xml:space="preserve">ГМС НЕФТЕМАШ </t>
  </si>
  <si>
    <t xml:space="preserve">ПОЛАР </t>
  </si>
  <si>
    <t xml:space="preserve">ЮНИГРЭЙН </t>
  </si>
  <si>
    <t xml:space="preserve">СЕРВИС ЦЕНТР ЭПУ </t>
  </si>
  <si>
    <t xml:space="preserve">ЭЛЕКТРОН </t>
  </si>
  <si>
    <t>КАЮМ НЕФТЬ АО</t>
  </si>
  <si>
    <t>ЮГОРСКИЙ ЛЕСОПРОМЫШЛЕННЫЙ ХОЛДИНГ АО</t>
  </si>
  <si>
    <t>КРАСНЫЙ ОКТЯБРЬ ПАО ДОК</t>
  </si>
  <si>
    <t>НВА АО</t>
  </si>
  <si>
    <t xml:space="preserve">ИНГА </t>
  </si>
  <si>
    <t xml:space="preserve">НЕГУСНЕФТЬ </t>
  </si>
  <si>
    <t>ТЮМЕНСКИЙ АККУМУЛЯТОРНЫЙ ЗАВОД</t>
  </si>
  <si>
    <t>ТЕРНЕФТЕГАЗ</t>
  </si>
  <si>
    <t>Отрасть</t>
  </si>
  <si>
    <t>Компания</t>
  </si>
  <si>
    <t>ИТОГО:</t>
  </si>
  <si>
    <t>Компании среднего бизнеса Тюменской области осуществлявшие экспорт в 2016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</si>
</sst>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#,##0.0"/>
    <numFmt numFmtId="174" formatCode="0.0"/>
    <numFmt numFmtId="175" formatCode="[$-419]d\ mmm\ yy;@"/>
    <numFmt numFmtId="176" formatCode="#,##0_р_.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right" wrapText="1"/>
    </xf>
    <xf numFmtId="49" fontId="2" fillId="6" borderId="10" xfId="0" applyNumberFormat="1" applyFont="1" applyFill="1" applyBorder="1" applyAlignment="1">
      <alignment horizontal="right" wrapText="1"/>
    </xf>
    <xf numFmtId="49" fontId="2" fillId="7" borderId="1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41" fillId="33" borderId="10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49" fontId="2" fillId="36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2" xfId="0" applyNumberFormat="1" applyFont="1" applyFill="1" applyBorder="1" applyAlignment="1">
      <alignment horizontal="center" vertical="top" wrapText="1"/>
    </xf>
    <xf numFmtId="0" fontId="2" fillId="36" borderId="13" xfId="0" applyNumberFormat="1" applyFont="1" applyFill="1" applyBorder="1" applyAlignment="1">
      <alignment horizontal="center" vertical="top" wrapText="1"/>
    </xf>
    <xf numFmtId="0" fontId="2" fillId="36" borderId="14" xfId="0" applyNumberFormat="1" applyFont="1" applyFill="1" applyBorder="1" applyAlignment="1">
      <alignment horizontal="center" vertical="top" wrapText="1"/>
    </xf>
    <xf numFmtId="0" fontId="2" fillId="36" borderId="15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wrapText="1"/>
    </xf>
    <xf numFmtId="0" fontId="0" fillId="6" borderId="10" xfId="0" applyNumberFormat="1" applyFont="1" applyFill="1" applyBorder="1" applyAlignment="1">
      <alignment horizontal="center" wrapText="1"/>
    </xf>
    <xf numFmtId="0" fontId="0" fillId="7" borderId="16" xfId="0" applyNumberFormat="1" applyFont="1" applyFill="1" applyBorder="1" applyAlignment="1">
      <alignment horizontal="center" wrapText="1"/>
    </xf>
    <xf numFmtId="0" fontId="0" fillId="7" borderId="17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33" borderId="13" xfId="0" applyNumberFormat="1" applyFont="1" applyFill="1" applyBorder="1" applyAlignment="1">
      <alignment horizontal="center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33" borderId="15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ark-interfax.ru/system/home/card#company/3ABB8A54378D4F59998BB09BCA54BAEA/101" TargetMode="External" /><Relationship Id="rId2" Type="http://schemas.openxmlformats.org/officeDocument/2006/relationships/hyperlink" Target="http://spark-interfax.ru/system/home/card#company/B83B78AC66924E598E56E276E4FB1E24/101" TargetMode="External" /><Relationship Id="rId3" Type="http://schemas.openxmlformats.org/officeDocument/2006/relationships/hyperlink" Target="http://spark-interfax.ru/system/home/card#company/E6DB83A35F424A6FBEC5448D2096DC3C/101" TargetMode="External" /><Relationship Id="rId4" Type="http://schemas.openxmlformats.org/officeDocument/2006/relationships/hyperlink" Target="http://spark-interfax.ru/system/home/card#company/8A189C6193A84C479D403AE0AF9A7C7A/101" TargetMode="External" /><Relationship Id="rId5" Type="http://schemas.openxmlformats.org/officeDocument/2006/relationships/hyperlink" Target="http://spark-interfax.ru/system/home/card#company/8F6E030FFDF342A299D4A35262CE864A/101" TargetMode="External" /><Relationship Id="rId6" Type="http://schemas.openxmlformats.org/officeDocument/2006/relationships/hyperlink" Target="http://spark-interfax.ru/system/home/card#company/0902E156DF6F44BA8928EBC11F532AD3/101" TargetMode="External" /><Relationship Id="rId7" Type="http://schemas.openxmlformats.org/officeDocument/2006/relationships/hyperlink" Target="http://spark-interfax.ru/system/home/card#company/11911FEBE3AA4036A7A18B865BCD09CA/101" TargetMode="External" /><Relationship Id="rId8" Type="http://schemas.openxmlformats.org/officeDocument/2006/relationships/hyperlink" Target="http://spark-interfax.ru/system/home/card#company/AD51579969CF45278DD1FD15A8633DB7/101" TargetMode="External" /><Relationship Id="rId9" Type="http://schemas.openxmlformats.org/officeDocument/2006/relationships/hyperlink" Target="http://spark-interfax.ru/system/home/card#company/C5C04A6F51D04F34A77A948B7DA5C34E/10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6.00390625" style="11" customWidth="1"/>
    <col min="2" max="2" width="23.7109375" style="1" customWidth="1"/>
    <col min="3" max="3" width="17.7109375" style="1" customWidth="1"/>
    <col min="4" max="4" width="16.7109375" style="1" customWidth="1"/>
    <col min="5" max="5" width="6.00390625" style="1" customWidth="1"/>
    <col min="6" max="6" width="7.00390625" style="1" customWidth="1"/>
    <col min="7" max="7" width="6.8515625" style="1" customWidth="1"/>
    <col min="8" max="8" width="7.00390625" style="1" customWidth="1"/>
    <col min="9" max="9" width="7.57421875" style="1" customWidth="1"/>
    <col min="10" max="10" width="7.28125" style="1" customWidth="1"/>
    <col min="11" max="11" width="5.421875" style="1" customWidth="1"/>
    <col min="12" max="12" width="5.7109375" style="1" customWidth="1"/>
    <col min="13" max="13" width="5.421875" style="1" customWidth="1"/>
    <col min="14" max="14" width="14.7109375" style="0" customWidth="1"/>
  </cols>
  <sheetData>
    <row r="1" ht="15">
      <c r="A1" s="27" t="s">
        <v>76</v>
      </c>
    </row>
    <row r="2" spans="1:14" ht="47.25" customHeight="1">
      <c r="A2" s="41" t="s">
        <v>63</v>
      </c>
      <c r="B2" s="41" t="s">
        <v>1</v>
      </c>
      <c r="C2" s="40" t="s">
        <v>44</v>
      </c>
      <c r="D2" s="40" t="s">
        <v>60</v>
      </c>
      <c r="E2" s="37" t="s">
        <v>62</v>
      </c>
      <c r="F2" s="38"/>
      <c r="G2" s="38"/>
      <c r="H2" s="38"/>
      <c r="I2" s="39"/>
      <c r="J2" s="42" t="s">
        <v>43</v>
      </c>
      <c r="K2" s="42"/>
      <c r="L2" s="42"/>
      <c r="M2" s="42"/>
      <c r="N2" s="35" t="s">
        <v>75</v>
      </c>
    </row>
    <row r="3" spans="1:14" s="1" customFormat="1" ht="15">
      <c r="A3" s="41"/>
      <c r="B3" s="41"/>
      <c r="C3" s="40"/>
      <c r="D3" s="40"/>
      <c r="E3" s="26" t="s">
        <v>33</v>
      </c>
      <c r="F3" s="26" t="s">
        <v>32</v>
      </c>
      <c r="G3" s="26" t="s">
        <v>31</v>
      </c>
      <c r="H3" s="26" t="s">
        <v>30</v>
      </c>
      <c r="I3" s="26" t="s">
        <v>29</v>
      </c>
      <c r="J3" s="26" t="s">
        <v>32</v>
      </c>
      <c r="K3" s="26" t="s">
        <v>31</v>
      </c>
      <c r="L3" s="26" t="s">
        <v>30</v>
      </c>
      <c r="M3" s="26" t="s">
        <v>29</v>
      </c>
      <c r="N3" s="36"/>
    </row>
    <row r="4" spans="1:14" ht="28.5" customHeight="1">
      <c r="A4" s="12">
        <v>1</v>
      </c>
      <c r="B4" s="23" t="s">
        <v>64</v>
      </c>
      <c r="C4" s="19" t="s">
        <v>45</v>
      </c>
      <c r="D4" s="23" t="s">
        <v>40</v>
      </c>
      <c r="E4" s="25">
        <v>606.74</v>
      </c>
      <c r="F4" s="25">
        <v>1119.59</v>
      </c>
      <c r="G4" s="25">
        <v>2715.19</v>
      </c>
      <c r="H4" s="25">
        <v>3591.47</v>
      </c>
      <c r="I4" s="25">
        <v>4177.34</v>
      </c>
      <c r="J4" s="25">
        <v>84.52549691795497</v>
      </c>
      <c r="K4" s="25">
        <v>142.51645691726435</v>
      </c>
      <c r="L4" s="25">
        <v>32.27324791266909</v>
      </c>
      <c r="M4" s="25">
        <v>16.312818984983878</v>
      </c>
      <c r="N4" s="25">
        <f>MEDIAN(J4:M4)</f>
        <v>58.39937241531203</v>
      </c>
    </row>
    <row r="5" spans="1:14" ht="33.75" customHeight="1">
      <c r="A5" s="12">
        <v>2</v>
      </c>
      <c r="B5" s="23" t="s">
        <v>65</v>
      </c>
      <c r="C5" s="19" t="s">
        <v>74</v>
      </c>
      <c r="D5" s="23" t="s">
        <v>39</v>
      </c>
      <c r="E5" s="25">
        <v>320.53</v>
      </c>
      <c r="F5" s="25">
        <v>461.23</v>
      </c>
      <c r="G5" s="25">
        <v>922.57</v>
      </c>
      <c r="H5" s="25">
        <v>1848.85</v>
      </c>
      <c r="I5" s="25">
        <v>2242.35</v>
      </c>
      <c r="J5" s="25">
        <v>43.8960471718716</v>
      </c>
      <c r="K5" s="25">
        <v>100.02384927259718</v>
      </c>
      <c r="L5" s="25">
        <v>100.40213750718101</v>
      </c>
      <c r="M5" s="25">
        <v>21.283500554398685</v>
      </c>
      <c r="N5" s="25">
        <f aca="true" t="shared" si="0" ref="N5:N12">MEDIAN(J5:M5)</f>
        <v>71.95994822223439</v>
      </c>
    </row>
    <row r="6" spans="1:14" ht="33.75" customHeight="1">
      <c r="A6" s="12">
        <v>3</v>
      </c>
      <c r="B6" s="23" t="s">
        <v>66</v>
      </c>
      <c r="C6" s="19" t="s">
        <v>45</v>
      </c>
      <c r="D6" s="23" t="s">
        <v>42</v>
      </c>
      <c r="E6" s="25">
        <v>606.1</v>
      </c>
      <c r="F6" s="25">
        <v>733.35</v>
      </c>
      <c r="G6" s="25">
        <v>941.18</v>
      </c>
      <c r="H6" s="25">
        <v>1382.72</v>
      </c>
      <c r="I6" s="25">
        <v>1800.31</v>
      </c>
      <c r="J6" s="25">
        <v>20.994885332453393</v>
      </c>
      <c r="K6" s="25">
        <v>28.339810458853208</v>
      </c>
      <c r="L6" s="25">
        <v>46.91344907456599</v>
      </c>
      <c r="M6" s="25">
        <v>30.20061906965981</v>
      </c>
      <c r="N6" s="25">
        <f t="shared" si="0"/>
        <v>29.270214764256508</v>
      </c>
    </row>
    <row r="7" spans="1:14" ht="26.25" customHeight="1">
      <c r="A7" s="12">
        <v>4</v>
      </c>
      <c r="B7" s="23" t="s">
        <v>67</v>
      </c>
      <c r="C7" s="19" t="s">
        <v>45</v>
      </c>
      <c r="D7" s="23" t="s">
        <v>59</v>
      </c>
      <c r="E7" s="25">
        <v>361.95</v>
      </c>
      <c r="F7" s="25">
        <v>480.3</v>
      </c>
      <c r="G7" s="25">
        <v>668.99</v>
      </c>
      <c r="H7" s="25">
        <v>1074.68</v>
      </c>
      <c r="I7" s="25">
        <v>1499.28</v>
      </c>
      <c r="J7" s="25">
        <v>32.69788644840449</v>
      </c>
      <c r="K7" s="25">
        <v>39.28586300229023</v>
      </c>
      <c r="L7" s="25">
        <v>60.6421620652028</v>
      </c>
      <c r="M7" s="25">
        <v>39.509435366806855</v>
      </c>
      <c r="N7" s="25">
        <f t="shared" si="0"/>
        <v>39.39764918454854</v>
      </c>
    </row>
    <row r="8" spans="1:14" ht="23.25" customHeight="1">
      <c r="A8" s="12">
        <v>5</v>
      </c>
      <c r="B8" s="23" t="s">
        <v>68</v>
      </c>
      <c r="C8" s="19" t="s">
        <v>48</v>
      </c>
      <c r="D8" s="23" t="s">
        <v>57</v>
      </c>
      <c r="E8" s="25">
        <v>256.81</v>
      </c>
      <c r="F8" s="25">
        <v>424.19</v>
      </c>
      <c r="G8" s="25">
        <v>608.73</v>
      </c>
      <c r="H8" s="25">
        <v>793.78</v>
      </c>
      <c r="I8" s="25">
        <v>1196.43</v>
      </c>
      <c r="J8" s="25">
        <v>65.17658969666292</v>
      </c>
      <c r="K8" s="25">
        <v>43.504090148282614</v>
      </c>
      <c r="L8" s="25">
        <v>30.399356036337934</v>
      </c>
      <c r="M8" s="25">
        <v>50.725641865504315</v>
      </c>
      <c r="N8" s="25">
        <f t="shared" si="0"/>
        <v>47.114866006893465</v>
      </c>
    </row>
    <row r="9" spans="1:14" ht="32.25" customHeight="1">
      <c r="A9" s="12">
        <v>6</v>
      </c>
      <c r="B9" s="24" t="s">
        <v>69</v>
      </c>
      <c r="C9" s="19" t="s">
        <v>49</v>
      </c>
      <c r="D9" s="23" t="s">
        <v>42</v>
      </c>
      <c r="E9" s="25">
        <v>458.68</v>
      </c>
      <c r="F9" s="25">
        <v>643.13</v>
      </c>
      <c r="G9" s="25">
        <v>795.24</v>
      </c>
      <c r="H9" s="25">
        <v>926.63</v>
      </c>
      <c r="I9" s="25">
        <v>1087.29</v>
      </c>
      <c r="J9" s="25">
        <v>40.21322054591437</v>
      </c>
      <c r="K9" s="25">
        <v>23.65151680064683</v>
      </c>
      <c r="L9" s="25">
        <v>16.52205623459585</v>
      </c>
      <c r="M9" s="25">
        <v>17.338096111716652</v>
      </c>
      <c r="N9" s="25">
        <f t="shared" si="0"/>
        <v>20.494806456181742</v>
      </c>
    </row>
    <row r="10" spans="1:14" ht="34.5" customHeight="1">
      <c r="A10" s="12">
        <v>7</v>
      </c>
      <c r="B10" s="23" t="s">
        <v>70</v>
      </c>
      <c r="C10" s="19" t="s">
        <v>52</v>
      </c>
      <c r="D10" s="23" t="s">
        <v>39</v>
      </c>
      <c r="E10" s="25">
        <v>151.82</v>
      </c>
      <c r="F10" s="25">
        <v>285.98</v>
      </c>
      <c r="G10" s="25">
        <v>422.48</v>
      </c>
      <c r="H10" s="25">
        <v>650.28</v>
      </c>
      <c r="I10" s="25">
        <v>1054.35</v>
      </c>
      <c r="J10" s="25">
        <v>88.36780397839547</v>
      </c>
      <c r="K10" s="25">
        <v>47.73061053220505</v>
      </c>
      <c r="L10" s="25">
        <v>53.91971217572427</v>
      </c>
      <c r="M10" s="25">
        <v>62.13784831149658</v>
      </c>
      <c r="N10" s="25">
        <f t="shared" si="0"/>
        <v>58.02878024361043</v>
      </c>
    </row>
    <row r="11" spans="1:14" ht="19.5" customHeight="1">
      <c r="A11" s="12">
        <v>8</v>
      </c>
      <c r="B11" s="23" t="s">
        <v>71</v>
      </c>
      <c r="C11" s="19" t="s">
        <v>45</v>
      </c>
      <c r="D11" s="23" t="s">
        <v>57</v>
      </c>
      <c r="E11" s="25">
        <v>215.47</v>
      </c>
      <c r="F11" s="25">
        <v>264.42</v>
      </c>
      <c r="G11" s="25">
        <v>349.81</v>
      </c>
      <c r="H11" s="25">
        <v>434.3</v>
      </c>
      <c r="I11" s="25">
        <v>569.75</v>
      </c>
      <c r="J11" s="25">
        <v>22.717779737318423</v>
      </c>
      <c r="K11" s="25">
        <v>32.293321231374335</v>
      </c>
      <c r="L11" s="25">
        <v>24.153111689202717</v>
      </c>
      <c r="M11" s="25">
        <v>31.188118811881196</v>
      </c>
      <c r="N11" s="25">
        <f t="shared" si="0"/>
        <v>27.670615250541957</v>
      </c>
    </row>
    <row r="12" spans="1:14" ht="28.5" customHeight="1">
      <c r="A12" s="12">
        <v>9</v>
      </c>
      <c r="B12" s="23" t="s">
        <v>72</v>
      </c>
      <c r="C12" s="19" t="s">
        <v>54</v>
      </c>
      <c r="D12" s="23" t="s">
        <v>41</v>
      </c>
      <c r="E12" s="25">
        <v>9.76</v>
      </c>
      <c r="F12" s="25">
        <v>135.2</v>
      </c>
      <c r="G12" s="25">
        <v>280.87</v>
      </c>
      <c r="H12" s="25">
        <v>399.01</v>
      </c>
      <c r="I12" s="25">
        <v>515.6</v>
      </c>
      <c r="J12" s="25">
        <v>1285.2459016393443</v>
      </c>
      <c r="K12" s="25">
        <v>107.7440828402367</v>
      </c>
      <c r="L12" s="25">
        <v>42.06216399045823</v>
      </c>
      <c r="M12" s="25">
        <v>29.219819052154094</v>
      </c>
      <c r="N12" s="25">
        <f t="shared" si="0"/>
        <v>74.90312341534747</v>
      </c>
    </row>
    <row r="13" ht="15">
      <c r="A13" t="s">
        <v>73</v>
      </c>
    </row>
  </sheetData>
  <sheetProtection/>
  <mergeCells count="7">
    <mergeCell ref="N2:N3"/>
    <mergeCell ref="E2:I2"/>
    <mergeCell ref="D2:D3"/>
    <mergeCell ref="B2:B3"/>
    <mergeCell ref="A2:A3"/>
    <mergeCell ref="J2:M2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1" sqref="E1:E16384"/>
    </sheetView>
  </sheetViews>
  <sheetFormatPr defaultColWidth="9.140625" defaultRowHeight="15"/>
  <cols>
    <col min="1" max="1" width="3.28125" style="0" customWidth="1"/>
    <col min="2" max="2" width="6.00390625" style="11" customWidth="1"/>
    <col min="3" max="3" width="16.7109375" style="1" customWidth="1"/>
    <col min="4" max="4" width="13.00390625" style="0" customWidth="1"/>
    <col min="5" max="5" width="16.7109375" style="0" customWidth="1"/>
    <col min="6" max="7" width="22.8515625" style="1" customWidth="1"/>
    <col min="8" max="8" width="12.57421875" style="1" customWidth="1"/>
    <col min="9" max="9" width="11.8515625" style="1" customWidth="1"/>
    <col min="10" max="10" width="12.140625" style="1" customWidth="1"/>
    <col min="11" max="11" width="11.140625" style="1" customWidth="1"/>
    <col min="12" max="12" width="12.7109375" style="1" customWidth="1"/>
    <col min="13" max="13" width="7.140625" style="1" customWidth="1"/>
    <col min="14" max="14" width="6.8515625" style="1" customWidth="1"/>
    <col min="15" max="15" width="7.00390625" style="1" customWidth="1"/>
    <col min="16" max="16" width="8.421875" style="1" customWidth="1"/>
    <col min="17" max="17" width="9.421875" style="1" customWidth="1"/>
    <col min="18" max="21" width="9.8515625" style="1" customWidth="1"/>
    <col min="22" max="24" width="10.8515625" style="1" customWidth="1"/>
    <col min="25" max="25" width="12.8515625" style="1" customWidth="1"/>
    <col min="26" max="26" width="11.00390625" style="1" customWidth="1"/>
    <col min="27" max="27" width="10.28125" style="1" customWidth="1"/>
    <col min="28" max="28" width="10.140625" style="1" customWidth="1"/>
    <col min="29" max="29" width="10.57421875" style="1" customWidth="1"/>
    <col min="30" max="30" width="11.140625" style="1" customWidth="1"/>
    <col min="31" max="32" width="10.7109375" style="1" customWidth="1"/>
  </cols>
  <sheetData>
    <row r="1" spans="8:32" ht="15" customHeight="1">
      <c r="H1" s="43" t="s">
        <v>28</v>
      </c>
      <c r="I1" s="43"/>
      <c r="J1" s="43"/>
      <c r="K1" s="43"/>
      <c r="L1" s="43"/>
      <c r="M1" s="49" t="s">
        <v>43</v>
      </c>
      <c r="N1" s="50"/>
      <c r="O1" s="50"/>
      <c r="P1" s="51"/>
      <c r="Q1" s="44" t="s">
        <v>36</v>
      </c>
      <c r="R1" s="44"/>
      <c r="S1" s="44"/>
      <c r="T1" s="44"/>
      <c r="U1" s="45" t="s">
        <v>38</v>
      </c>
      <c r="V1" s="46"/>
      <c r="W1" s="46"/>
      <c r="X1" s="46"/>
      <c r="Y1" s="47" t="s">
        <v>34</v>
      </c>
      <c r="Z1" s="47"/>
      <c r="AA1" s="47"/>
      <c r="AB1" s="47"/>
      <c r="AC1" s="48" t="s">
        <v>35</v>
      </c>
      <c r="AD1" s="48"/>
      <c r="AE1" s="48"/>
      <c r="AF1" s="48"/>
    </row>
    <row r="2" spans="2:32" s="1" customFormat="1" ht="45">
      <c r="B2" s="16" t="s">
        <v>0</v>
      </c>
      <c r="C2" s="2" t="s">
        <v>1</v>
      </c>
      <c r="D2" s="2" t="s">
        <v>2</v>
      </c>
      <c r="E2" s="17" t="s">
        <v>44</v>
      </c>
      <c r="F2" s="2" t="s">
        <v>3</v>
      </c>
      <c r="G2" s="22" t="s">
        <v>60</v>
      </c>
      <c r="H2" s="8" t="s">
        <v>29</v>
      </c>
      <c r="I2" s="8" t="s">
        <v>30</v>
      </c>
      <c r="J2" s="8" t="s">
        <v>31</v>
      </c>
      <c r="K2" s="8" t="s">
        <v>32</v>
      </c>
      <c r="L2" s="8" t="s">
        <v>33</v>
      </c>
      <c r="M2" s="6" t="s">
        <v>29</v>
      </c>
      <c r="N2" s="6" t="s">
        <v>30</v>
      </c>
      <c r="O2" s="6" t="s">
        <v>31</v>
      </c>
      <c r="P2" s="6" t="s">
        <v>32</v>
      </c>
      <c r="Q2" s="9" t="s">
        <v>29</v>
      </c>
      <c r="R2" s="9" t="s">
        <v>30</v>
      </c>
      <c r="S2" s="9" t="s">
        <v>31</v>
      </c>
      <c r="T2" s="9" t="s">
        <v>32</v>
      </c>
      <c r="U2" s="10" t="s">
        <v>37</v>
      </c>
      <c r="V2" s="10" t="s">
        <v>30</v>
      </c>
      <c r="W2" s="10" t="s">
        <v>31</v>
      </c>
      <c r="X2" s="10" t="s">
        <v>32</v>
      </c>
      <c r="Y2" s="7" t="s">
        <v>29</v>
      </c>
      <c r="Z2" s="7" t="s">
        <v>30</v>
      </c>
      <c r="AA2" s="7" t="s">
        <v>31</v>
      </c>
      <c r="AB2" s="7" t="s">
        <v>32</v>
      </c>
      <c r="AC2" s="6" t="s">
        <v>29</v>
      </c>
      <c r="AD2" s="6" t="s">
        <v>30</v>
      </c>
      <c r="AE2" s="6" t="s">
        <v>31</v>
      </c>
      <c r="AF2" s="6" t="s">
        <v>32</v>
      </c>
    </row>
    <row r="3" spans="1:32" ht="49.5" customHeight="1">
      <c r="A3" s="21">
        <v>3</v>
      </c>
      <c r="B3" s="12">
        <v>1</v>
      </c>
      <c r="C3" s="3" t="s">
        <v>17</v>
      </c>
      <c r="D3" s="14" t="s">
        <v>18</v>
      </c>
      <c r="E3" s="14" t="s">
        <v>45</v>
      </c>
      <c r="F3" s="4" t="s">
        <v>19</v>
      </c>
      <c r="G3" s="23" t="s">
        <v>40</v>
      </c>
      <c r="H3" s="5">
        <v>4177.34</v>
      </c>
      <c r="I3" s="5">
        <v>3591.47</v>
      </c>
      <c r="J3" s="5">
        <v>2715.19</v>
      </c>
      <c r="K3" s="5">
        <v>1119.59</v>
      </c>
      <c r="L3" s="5">
        <v>606.74</v>
      </c>
      <c r="M3" s="5">
        <v>16.312818984983878</v>
      </c>
      <c r="N3" s="5">
        <v>32.27324791266909</v>
      </c>
      <c r="O3" s="5">
        <v>142.51645691726435</v>
      </c>
      <c r="P3" s="5">
        <v>84.52549691795497</v>
      </c>
      <c r="Q3" s="5">
        <v>44.33</v>
      </c>
      <c r="R3" s="5">
        <v>76.13</v>
      </c>
      <c r="S3" s="5">
        <v>38.54</v>
      </c>
      <c r="T3" s="5">
        <v>-1.77</v>
      </c>
      <c r="U3" s="5">
        <v>33.63</v>
      </c>
      <c r="V3" s="5">
        <v>61.55</v>
      </c>
      <c r="W3" s="5">
        <v>30.73</v>
      </c>
      <c r="X3" s="5">
        <v>-1.95</v>
      </c>
      <c r="Y3" s="5">
        <v>483.04</v>
      </c>
      <c r="Z3" s="5" t="s">
        <v>4</v>
      </c>
      <c r="AA3" s="5" t="s">
        <v>4</v>
      </c>
      <c r="AB3" s="5" t="s">
        <v>4</v>
      </c>
      <c r="AC3" s="5">
        <v>307.43</v>
      </c>
      <c r="AD3" s="5">
        <v>317.25</v>
      </c>
      <c r="AE3" s="5">
        <v>318.58</v>
      </c>
      <c r="AF3" s="5">
        <v>115.64</v>
      </c>
    </row>
    <row r="4" spans="1:32" ht="49.5" customHeight="1">
      <c r="A4" s="21">
        <v>3</v>
      </c>
      <c r="B4" s="12">
        <v>2</v>
      </c>
      <c r="C4" s="18" t="s">
        <v>26</v>
      </c>
      <c r="D4" s="14" t="s">
        <v>27</v>
      </c>
      <c r="E4" s="14" t="s">
        <v>46</v>
      </c>
      <c r="F4" s="4" t="s">
        <v>5</v>
      </c>
      <c r="G4" s="23" t="s">
        <v>39</v>
      </c>
      <c r="H4" s="5">
        <v>2242.35</v>
      </c>
      <c r="I4" s="5">
        <v>1848.85</v>
      </c>
      <c r="J4" s="5">
        <v>922.57</v>
      </c>
      <c r="K4" s="5">
        <v>461.23</v>
      </c>
      <c r="L4" s="5">
        <v>320.53</v>
      </c>
      <c r="M4" s="5">
        <v>21.283500554398685</v>
      </c>
      <c r="N4" s="5">
        <v>100.40213750718101</v>
      </c>
      <c r="O4" s="5">
        <v>100.02384927259718</v>
      </c>
      <c r="P4" s="5">
        <v>43.8960471718716</v>
      </c>
      <c r="Q4" s="5">
        <v>83.28</v>
      </c>
      <c r="R4" s="5">
        <v>209.53</v>
      </c>
      <c r="S4" s="5">
        <v>-21.05</v>
      </c>
      <c r="T4" s="5">
        <v>-118.54</v>
      </c>
      <c r="U4" s="5">
        <v>78.16</v>
      </c>
      <c r="V4" s="5">
        <v>164.68</v>
      </c>
      <c r="W4" s="5">
        <v>-25.57</v>
      </c>
      <c r="X4" s="5">
        <v>-96.22</v>
      </c>
      <c r="Y4" s="5">
        <v>237.26</v>
      </c>
      <c r="Z4" s="5">
        <v>300.16</v>
      </c>
      <c r="AA4" s="5">
        <v>400.81</v>
      </c>
      <c r="AB4" s="5">
        <v>402.1</v>
      </c>
      <c r="AC4" s="5">
        <v>557.98</v>
      </c>
      <c r="AD4" s="5">
        <v>454.33</v>
      </c>
      <c r="AE4" s="5">
        <v>363.62</v>
      </c>
      <c r="AF4" s="5">
        <v>154.26</v>
      </c>
    </row>
    <row r="5" spans="1:32" ht="49.5" customHeight="1">
      <c r="A5" s="21">
        <v>2</v>
      </c>
      <c r="B5" s="12">
        <v>3</v>
      </c>
      <c r="C5" s="18" t="s">
        <v>47</v>
      </c>
      <c r="D5" s="14" t="s">
        <v>13</v>
      </c>
      <c r="E5" s="14" t="s">
        <v>45</v>
      </c>
      <c r="F5" s="19" t="s">
        <v>10</v>
      </c>
      <c r="G5" s="23" t="s">
        <v>42</v>
      </c>
      <c r="H5" s="5">
        <v>1800.31</v>
      </c>
      <c r="I5" s="5">
        <v>1382.72</v>
      </c>
      <c r="J5" s="5">
        <v>941.18</v>
      </c>
      <c r="K5" s="5">
        <v>733.35</v>
      </c>
      <c r="L5" s="5">
        <v>606.1</v>
      </c>
      <c r="M5" s="5">
        <v>30.20061906965981</v>
      </c>
      <c r="N5" s="5">
        <v>46.91344907456599</v>
      </c>
      <c r="O5" s="5">
        <v>28.339810458853208</v>
      </c>
      <c r="P5" s="5">
        <v>20.994885332453393</v>
      </c>
      <c r="Q5" s="5">
        <v>37.58</v>
      </c>
      <c r="R5" s="5">
        <v>19.27</v>
      </c>
      <c r="S5" s="5">
        <v>6.93</v>
      </c>
      <c r="T5" s="5">
        <v>32.98</v>
      </c>
      <c r="U5" s="5">
        <v>29.13</v>
      </c>
      <c r="V5" s="5">
        <v>14.45</v>
      </c>
      <c r="W5" s="5">
        <v>5.24</v>
      </c>
      <c r="X5" s="5">
        <v>26.38</v>
      </c>
      <c r="Y5" s="5" t="s">
        <v>4</v>
      </c>
      <c r="Z5" s="5" t="s">
        <v>4</v>
      </c>
      <c r="AA5" s="5" t="s">
        <v>4</v>
      </c>
      <c r="AB5" s="5" t="s">
        <v>4</v>
      </c>
      <c r="AC5" s="5">
        <v>813.01</v>
      </c>
      <c r="AD5" s="5">
        <v>707.48</v>
      </c>
      <c r="AE5" s="5">
        <v>466.27</v>
      </c>
      <c r="AF5" s="5">
        <v>402.16</v>
      </c>
    </row>
    <row r="6" spans="1:32" ht="49.5" customHeight="1">
      <c r="A6" s="21">
        <v>2</v>
      </c>
      <c r="B6" s="12">
        <v>4</v>
      </c>
      <c r="C6" s="15" t="s">
        <v>22</v>
      </c>
      <c r="D6" s="14" t="s">
        <v>23</v>
      </c>
      <c r="E6" s="14" t="s">
        <v>45</v>
      </c>
      <c r="F6" s="4" t="s">
        <v>24</v>
      </c>
      <c r="G6" s="23" t="s">
        <v>59</v>
      </c>
      <c r="H6" s="5">
        <v>1499.28</v>
      </c>
      <c r="I6" s="5">
        <v>1074.68</v>
      </c>
      <c r="J6" s="5">
        <v>668.99</v>
      </c>
      <c r="K6" s="5">
        <v>480.3</v>
      </c>
      <c r="L6" s="5">
        <v>361.95</v>
      </c>
      <c r="M6" s="5">
        <v>39.509435366806855</v>
      </c>
      <c r="N6" s="5">
        <v>60.6421620652028</v>
      </c>
      <c r="O6" s="5">
        <v>39.28586300229023</v>
      </c>
      <c r="P6" s="5">
        <v>32.69788644840449</v>
      </c>
      <c r="Q6" s="5">
        <v>4.57</v>
      </c>
      <c r="R6" s="5">
        <v>1.4</v>
      </c>
      <c r="S6" s="5">
        <v>0.61</v>
      </c>
      <c r="T6" s="5">
        <v>0.32</v>
      </c>
      <c r="U6" s="5">
        <v>3.41</v>
      </c>
      <c r="V6" s="5">
        <v>0.92</v>
      </c>
      <c r="W6" s="5">
        <v>0.44</v>
      </c>
      <c r="X6" s="5">
        <v>0.15</v>
      </c>
      <c r="Y6" s="5">
        <v>559.58</v>
      </c>
      <c r="Z6" s="5">
        <v>310.47</v>
      </c>
      <c r="AA6" s="5">
        <v>223.62</v>
      </c>
      <c r="AB6" s="5">
        <v>388.37</v>
      </c>
      <c r="AC6" s="5">
        <v>594.48</v>
      </c>
      <c r="AD6" s="5">
        <v>608.5</v>
      </c>
      <c r="AE6" s="5">
        <v>522.36</v>
      </c>
      <c r="AF6" s="5">
        <v>288.7</v>
      </c>
    </row>
    <row r="7" spans="1:32" ht="49.5" customHeight="1">
      <c r="A7" s="21">
        <v>2</v>
      </c>
      <c r="B7" s="12">
        <v>5</v>
      </c>
      <c r="C7" s="20" t="s">
        <v>7</v>
      </c>
      <c r="D7" s="14" t="s">
        <v>8</v>
      </c>
      <c r="E7" s="14" t="s">
        <v>48</v>
      </c>
      <c r="F7" s="4" t="s">
        <v>9</v>
      </c>
      <c r="G7" s="23" t="s">
        <v>57</v>
      </c>
      <c r="H7" s="5">
        <v>1196.43</v>
      </c>
      <c r="I7" s="5">
        <v>793.78</v>
      </c>
      <c r="J7" s="5">
        <v>608.73</v>
      </c>
      <c r="K7" s="5">
        <v>424.19</v>
      </c>
      <c r="L7" s="5">
        <v>256.81</v>
      </c>
      <c r="M7" s="5">
        <v>50.725641865504315</v>
      </c>
      <c r="N7" s="5">
        <v>30.399356036337934</v>
      </c>
      <c r="O7" s="5">
        <v>43.504090148282614</v>
      </c>
      <c r="P7" s="5">
        <v>65.17658969666292</v>
      </c>
      <c r="Q7" s="5">
        <v>152.05</v>
      </c>
      <c r="R7" s="5">
        <v>88.43</v>
      </c>
      <c r="S7" s="5">
        <v>67.01</v>
      </c>
      <c r="T7" s="5">
        <v>55.25</v>
      </c>
      <c r="U7" s="5">
        <v>119.88</v>
      </c>
      <c r="V7" s="5">
        <v>69.28</v>
      </c>
      <c r="W7" s="5">
        <v>52.22</v>
      </c>
      <c r="X7" s="5">
        <v>43.47</v>
      </c>
      <c r="Y7" s="5">
        <v>1.85</v>
      </c>
      <c r="Z7" s="5">
        <v>1.06</v>
      </c>
      <c r="AA7" s="5">
        <v>0.65</v>
      </c>
      <c r="AB7" s="5">
        <v>0.5</v>
      </c>
      <c r="AC7" s="5">
        <v>89.93</v>
      </c>
      <c r="AD7" s="5">
        <v>46.46</v>
      </c>
      <c r="AE7" s="5">
        <v>53.48</v>
      </c>
      <c r="AF7" s="5">
        <v>25.86</v>
      </c>
    </row>
    <row r="8" spans="1:32" ht="49.5" customHeight="1">
      <c r="A8" s="21">
        <v>2</v>
      </c>
      <c r="B8" s="12">
        <v>6</v>
      </c>
      <c r="C8" s="18" t="s">
        <v>50</v>
      </c>
      <c r="D8" s="14" t="s">
        <v>11</v>
      </c>
      <c r="E8" s="14" t="s">
        <v>49</v>
      </c>
      <c r="F8" s="4" t="s">
        <v>6</v>
      </c>
      <c r="G8" s="23" t="s">
        <v>42</v>
      </c>
      <c r="H8" s="5">
        <v>1087.29</v>
      </c>
      <c r="I8" s="5">
        <v>926.63</v>
      </c>
      <c r="J8" s="5">
        <v>795.24</v>
      </c>
      <c r="K8" s="5">
        <v>643.13</v>
      </c>
      <c r="L8" s="5">
        <v>458.68</v>
      </c>
      <c r="M8" s="5">
        <v>17.338096111716652</v>
      </c>
      <c r="N8" s="5">
        <v>16.52205623459585</v>
      </c>
      <c r="O8" s="5">
        <v>23.65151680064683</v>
      </c>
      <c r="P8" s="5">
        <v>40.21322054591437</v>
      </c>
      <c r="Q8" s="5">
        <v>102.65</v>
      </c>
      <c r="R8" s="5">
        <v>91.46</v>
      </c>
      <c r="S8" s="5">
        <v>7.41</v>
      </c>
      <c r="T8" s="5">
        <v>52.28</v>
      </c>
      <c r="U8" s="5">
        <v>78.8</v>
      </c>
      <c r="V8" s="5">
        <v>70.74</v>
      </c>
      <c r="W8" s="5">
        <v>0.8</v>
      </c>
      <c r="X8" s="5">
        <v>36.45</v>
      </c>
      <c r="Y8" s="5">
        <v>14.11</v>
      </c>
      <c r="Z8" s="5">
        <v>11.99</v>
      </c>
      <c r="AA8" s="5">
        <v>17.14</v>
      </c>
      <c r="AB8" s="5">
        <v>3.98</v>
      </c>
      <c r="AC8" s="5">
        <v>319.73</v>
      </c>
      <c r="AD8" s="5">
        <v>185.96</v>
      </c>
      <c r="AE8" s="5">
        <v>197.94</v>
      </c>
      <c r="AF8" s="5">
        <v>193.09</v>
      </c>
    </row>
    <row r="9" spans="1:32" ht="49.5" customHeight="1">
      <c r="A9" s="21">
        <v>2</v>
      </c>
      <c r="B9" s="12">
        <v>7</v>
      </c>
      <c r="C9" s="20" t="s">
        <v>51</v>
      </c>
      <c r="D9" s="14" t="s">
        <v>20</v>
      </c>
      <c r="E9" s="14" t="s">
        <v>52</v>
      </c>
      <c r="F9" s="4" t="s">
        <v>21</v>
      </c>
      <c r="G9" s="23" t="s">
        <v>39</v>
      </c>
      <c r="H9" s="5">
        <v>1054.35</v>
      </c>
      <c r="I9" s="5">
        <v>650.28</v>
      </c>
      <c r="J9" s="5">
        <v>422.48</v>
      </c>
      <c r="K9" s="5">
        <v>285.98</v>
      </c>
      <c r="L9" s="5">
        <v>151.82</v>
      </c>
      <c r="M9" s="5">
        <v>62.13784831149658</v>
      </c>
      <c r="N9" s="5">
        <v>53.91971217572427</v>
      </c>
      <c r="O9" s="5">
        <v>47.73061053220505</v>
      </c>
      <c r="P9" s="5">
        <v>88.36780397839547</v>
      </c>
      <c r="Q9" s="5">
        <v>137.08</v>
      </c>
      <c r="R9" s="5">
        <v>67.34</v>
      </c>
      <c r="S9" s="5">
        <v>31.09</v>
      </c>
      <c r="T9" s="5">
        <v>-0.76</v>
      </c>
      <c r="U9" s="5">
        <v>103.83</v>
      </c>
      <c r="V9" s="5">
        <v>40.64</v>
      </c>
      <c r="W9" s="5">
        <v>24.84</v>
      </c>
      <c r="X9" s="5">
        <v>-4.53</v>
      </c>
      <c r="Y9" s="5" t="s">
        <v>4</v>
      </c>
      <c r="Z9" s="5" t="s">
        <v>4</v>
      </c>
      <c r="AA9" s="5">
        <v>-3.31</v>
      </c>
      <c r="AB9" s="5">
        <v>-2.39</v>
      </c>
      <c r="AC9" s="5">
        <v>104.28</v>
      </c>
      <c r="AD9" s="5">
        <v>208.15</v>
      </c>
      <c r="AE9" s="5">
        <v>259.55</v>
      </c>
      <c r="AF9" s="5">
        <v>224.03</v>
      </c>
    </row>
    <row r="10" spans="1:32" ht="49.5" customHeight="1">
      <c r="A10" s="21">
        <v>2</v>
      </c>
      <c r="B10" s="12">
        <v>8</v>
      </c>
      <c r="C10" s="18" t="s">
        <v>53</v>
      </c>
      <c r="D10" s="14" t="s">
        <v>25</v>
      </c>
      <c r="E10" s="14" t="s">
        <v>45</v>
      </c>
      <c r="F10" s="4" t="s">
        <v>14</v>
      </c>
      <c r="G10" s="23" t="s">
        <v>57</v>
      </c>
      <c r="H10" s="5">
        <v>569.75</v>
      </c>
      <c r="I10" s="5">
        <v>434.3</v>
      </c>
      <c r="J10" s="5">
        <v>349.81</v>
      </c>
      <c r="K10" s="5">
        <v>264.42</v>
      </c>
      <c r="L10" s="5">
        <v>215.47</v>
      </c>
      <c r="M10" s="5">
        <v>31.188118811881196</v>
      </c>
      <c r="N10" s="5">
        <v>24.153111689202717</v>
      </c>
      <c r="O10" s="5">
        <v>32.293321231374335</v>
      </c>
      <c r="P10" s="5">
        <v>22.717779737318423</v>
      </c>
      <c r="Q10" s="5">
        <v>49.61</v>
      </c>
      <c r="R10" s="5">
        <v>43.58</v>
      </c>
      <c r="S10" s="5">
        <v>19.3</v>
      </c>
      <c r="T10" s="5">
        <v>20.84</v>
      </c>
      <c r="U10" s="5">
        <v>39.54</v>
      </c>
      <c r="V10" s="5">
        <v>34.89</v>
      </c>
      <c r="W10" s="5">
        <v>15.22</v>
      </c>
      <c r="X10" s="5">
        <v>16.32</v>
      </c>
      <c r="Y10" s="5" t="s">
        <v>4</v>
      </c>
      <c r="Z10" s="5" t="s">
        <v>4</v>
      </c>
      <c r="AA10" s="5" t="s">
        <v>4</v>
      </c>
      <c r="AB10" s="5" t="s">
        <v>4</v>
      </c>
      <c r="AC10" s="5">
        <v>94.37</v>
      </c>
      <c r="AD10" s="5">
        <v>72.26</v>
      </c>
      <c r="AE10" s="5">
        <v>58.79</v>
      </c>
      <c r="AF10" s="5">
        <v>39.25</v>
      </c>
    </row>
    <row r="11" spans="1:32" ht="49.5" customHeight="1">
      <c r="A11" s="21">
        <v>1</v>
      </c>
      <c r="B11" s="12">
        <v>9</v>
      </c>
      <c r="C11" s="18" t="s">
        <v>15</v>
      </c>
      <c r="D11" s="14" t="s">
        <v>16</v>
      </c>
      <c r="E11" s="14" t="s">
        <v>54</v>
      </c>
      <c r="F11" s="4" t="s">
        <v>12</v>
      </c>
      <c r="G11" s="23" t="s">
        <v>41</v>
      </c>
      <c r="H11" s="5">
        <v>515.6</v>
      </c>
      <c r="I11" s="5">
        <v>399.01</v>
      </c>
      <c r="J11" s="5">
        <v>280.87</v>
      </c>
      <c r="K11" s="5">
        <v>135.2</v>
      </c>
      <c r="L11" s="5">
        <v>9.76</v>
      </c>
      <c r="M11" s="5">
        <v>29.219819052154094</v>
      </c>
      <c r="N11" s="5">
        <v>42.06216399045823</v>
      </c>
      <c r="O11" s="5">
        <v>107.7440828402367</v>
      </c>
      <c r="P11" s="5">
        <v>1285.2459016393443</v>
      </c>
      <c r="Q11" s="5">
        <v>40</v>
      </c>
      <c r="R11" s="5">
        <v>6.67</v>
      </c>
      <c r="S11" s="5">
        <v>-3.11</v>
      </c>
      <c r="T11" s="5">
        <v>-32.85</v>
      </c>
      <c r="U11" s="5">
        <v>31.57</v>
      </c>
      <c r="V11" s="5">
        <v>5.1</v>
      </c>
      <c r="W11" s="5">
        <v>-2.54</v>
      </c>
      <c r="X11" s="5">
        <v>-26.49</v>
      </c>
      <c r="Y11" s="5">
        <v>0.68</v>
      </c>
      <c r="Z11" s="5">
        <v>4.49</v>
      </c>
      <c r="AA11" s="5">
        <v>0.13</v>
      </c>
      <c r="AB11" s="5">
        <v>20.93</v>
      </c>
      <c r="AC11" s="5">
        <v>147.66</v>
      </c>
      <c r="AD11" s="5">
        <v>123.55</v>
      </c>
      <c r="AE11" s="5">
        <v>122.16</v>
      </c>
      <c r="AF11" s="5">
        <v>72.74</v>
      </c>
    </row>
    <row r="12" spans="8:32" ht="15">
      <c r="H12" s="13">
        <f>SUM(H3:H11)</f>
        <v>14142.7</v>
      </c>
      <c r="I12" s="13">
        <f aca="true" t="shared" si="0" ref="I12:AF12">SUM(I3:I11)</f>
        <v>11101.72</v>
      </c>
      <c r="J12" s="13">
        <f t="shared" si="0"/>
        <v>7705.0599999999995</v>
      </c>
      <c r="K12" s="13">
        <f t="shared" si="0"/>
        <v>4547.39</v>
      </c>
      <c r="L12" s="13">
        <f t="shared" si="0"/>
        <v>2987.86</v>
      </c>
      <c r="M12" s="13">
        <f t="shared" si="0"/>
        <v>297.91589812860207</v>
      </c>
      <c r="N12" s="13">
        <f t="shared" si="0"/>
        <v>407.2873966859379</v>
      </c>
      <c r="O12" s="13">
        <f t="shared" si="0"/>
        <v>565.0896012037506</v>
      </c>
      <c r="P12" s="13">
        <f t="shared" si="0"/>
        <v>1683.83561146832</v>
      </c>
      <c r="Q12" s="13">
        <f t="shared" si="0"/>
        <v>651.1500000000001</v>
      </c>
      <c r="R12" s="13">
        <f t="shared" si="0"/>
        <v>603.81</v>
      </c>
      <c r="S12" s="13">
        <f t="shared" si="0"/>
        <v>146.73</v>
      </c>
      <c r="T12" s="13">
        <f t="shared" si="0"/>
        <v>7.749999999999979</v>
      </c>
      <c r="U12" s="13">
        <f t="shared" si="0"/>
        <v>517.95</v>
      </c>
      <c r="V12" s="13">
        <f t="shared" si="0"/>
        <v>462.25</v>
      </c>
      <c r="W12" s="13">
        <f t="shared" si="0"/>
        <v>101.38</v>
      </c>
      <c r="X12" s="13">
        <f t="shared" si="0"/>
        <v>-6.419999999999998</v>
      </c>
      <c r="Y12" s="13">
        <f t="shared" si="0"/>
        <v>1296.52</v>
      </c>
      <c r="Z12" s="13">
        <f t="shared" si="0"/>
        <v>628.1700000000001</v>
      </c>
      <c r="AA12" s="13">
        <f t="shared" si="0"/>
        <v>639.0400000000001</v>
      </c>
      <c r="AB12" s="13">
        <f t="shared" si="0"/>
        <v>813.49</v>
      </c>
      <c r="AC12" s="13">
        <f t="shared" si="0"/>
        <v>3028.87</v>
      </c>
      <c r="AD12" s="13">
        <f t="shared" si="0"/>
        <v>2723.9400000000005</v>
      </c>
      <c r="AE12" s="13">
        <f t="shared" si="0"/>
        <v>2362.75</v>
      </c>
      <c r="AF12" s="13">
        <f t="shared" si="0"/>
        <v>1515.73</v>
      </c>
    </row>
    <row r="13" spans="8:31" ht="15">
      <c r="H13" s="1">
        <f>H12/(I12/100)-100</f>
        <v>27.391971694476197</v>
      </c>
      <c r="I13" s="1">
        <f>I12/(J12/100)-100</f>
        <v>44.08349837639162</v>
      </c>
      <c r="J13" s="1">
        <f>J12/(K12/100)-100</f>
        <v>69.43917280022166</v>
      </c>
      <c r="K13" s="1">
        <f>K12/(L12/100)-100</f>
        <v>52.195551331053</v>
      </c>
      <c r="Q13" s="1">
        <f>Q12/(R12/100)-100</f>
        <v>7.8402146370547285</v>
      </c>
      <c r="R13" s="1">
        <f>R12/(S12/100)-100</f>
        <v>311.51093845839296</v>
      </c>
      <c r="S13" s="1">
        <f>S12/(T12/100)-100</f>
        <v>1793.2903225806501</v>
      </c>
      <c r="U13" s="1">
        <f>U12/(V12/100)-100</f>
        <v>12.049756625202832</v>
      </c>
      <c r="V13" s="1">
        <f>V12/(W12/100)-100</f>
        <v>355.9577826001184</v>
      </c>
      <c r="W13" s="1">
        <f>W12/(X12/100)-100</f>
        <v>-1679.1277258566984</v>
      </c>
      <c r="Y13" s="1">
        <f>Y12/(Z12/100)-100</f>
        <v>106.39635767387807</v>
      </c>
      <c r="Z13" s="1">
        <f>Z12/(AA12/100)-100</f>
        <v>-1.700988983475213</v>
      </c>
      <c r="AA13" s="1">
        <f>AA12/(AB12/100)-100</f>
        <v>-21.44463976201304</v>
      </c>
      <c r="AC13" s="1">
        <f>AC12/(AD12/100)-100</f>
        <v>11.194446280020841</v>
      </c>
      <c r="AD13" s="1">
        <f>AD12/(AE12/100)-100</f>
        <v>15.286847952597626</v>
      </c>
      <c r="AE13" s="1">
        <f>AE12/(AF12/100)-100</f>
        <v>55.88198425841014</v>
      </c>
    </row>
    <row r="14" spans="8:29" ht="15">
      <c r="H14" s="1">
        <f>H12/(K12/100)-100</f>
        <v>211.00697323079834</v>
      </c>
      <c r="Q14" s="1">
        <f>Q12/(T12/100)-100</f>
        <v>8301.935483870991</v>
      </c>
      <c r="U14" s="1">
        <f>U12/(X12/100)-100</f>
        <v>-8167.757009345798</v>
      </c>
      <c r="Y14" s="1">
        <f>Y12/(AB12/100)-100</f>
        <v>59.37749695755326</v>
      </c>
      <c r="AC14" s="1">
        <f>AC12/(AF12/100)-100</f>
        <v>99.82912523998337</v>
      </c>
    </row>
  </sheetData>
  <sheetProtection/>
  <autoFilter ref="B2:X11"/>
  <mergeCells count="6">
    <mergeCell ref="H1:L1"/>
    <mergeCell ref="Q1:T1"/>
    <mergeCell ref="U1:X1"/>
    <mergeCell ref="Y1:AB1"/>
    <mergeCell ref="AC1:AF1"/>
    <mergeCell ref="M1:P1"/>
  </mergeCells>
  <hyperlinks>
    <hyperlink ref="C7" r:id="rId1" display="БАСТИОН, ООО ЧОП"/>
    <hyperlink ref="C8" r:id="rId2" display="НОВАТЭК НТЦ, ООО"/>
    <hyperlink ref="C5" r:id="rId3" display="ПВП АБС, ООО"/>
    <hyperlink ref="C11" r:id="rId4" display="РИГЛА-СУРГУТ, ООО"/>
    <hyperlink ref="C3" r:id="rId5" display="СИБНЕФТЕХИМТРЕЙД, ООО"/>
    <hyperlink ref="C9" r:id="rId6" display="СХРП, АО"/>
    <hyperlink ref="C6" r:id="rId7" display="ТЮМЕНЬМОЛОКО, ООО"/>
    <hyperlink ref="C10" r:id="rId8" display="УК РУСЬ, ООО"/>
    <hyperlink ref="C4" r:id="rId9" display="ЮТЭЙР, ЗАО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30.28125" style="0" customWidth="1"/>
    <col min="2" max="2" width="26.140625" style="0" customWidth="1"/>
    <col min="3" max="3" width="16.28125" style="0" customWidth="1"/>
    <col min="4" max="4" width="18.28125" style="0" customWidth="1"/>
    <col min="5" max="5" width="13.421875" style="0" customWidth="1"/>
  </cols>
  <sheetData>
    <row r="1" spans="1:5" ht="15">
      <c r="A1" s="56" t="s">
        <v>110</v>
      </c>
      <c r="B1" s="56"/>
      <c r="C1" s="56"/>
      <c r="D1" s="56"/>
      <c r="E1" s="56"/>
    </row>
    <row r="2" spans="1:5" ht="15">
      <c r="A2" s="53" t="s">
        <v>108</v>
      </c>
      <c r="B2" s="53" t="s">
        <v>107</v>
      </c>
      <c r="C2" s="52" t="s">
        <v>77</v>
      </c>
      <c r="D2" s="52"/>
      <c r="E2" s="53" t="s">
        <v>61</v>
      </c>
    </row>
    <row r="3" spans="1:5" ht="15">
      <c r="A3" s="53" t="s">
        <v>107</v>
      </c>
      <c r="B3" s="53" t="s">
        <v>107</v>
      </c>
      <c r="C3" s="31">
        <v>2015</v>
      </c>
      <c r="D3" s="31">
        <v>2016</v>
      </c>
      <c r="E3" s="53"/>
    </row>
    <row r="4" spans="1:5" ht="15">
      <c r="A4" s="28" t="s">
        <v>78</v>
      </c>
      <c r="B4" s="28" t="s">
        <v>39</v>
      </c>
      <c r="C4" s="29">
        <v>60529.24106</v>
      </c>
      <c r="D4" s="29">
        <v>198771.1803</v>
      </c>
      <c r="E4" s="32">
        <v>228.38868754849705</v>
      </c>
    </row>
    <row r="5" spans="1:5" ht="15">
      <c r="A5" s="28" t="s">
        <v>79</v>
      </c>
      <c r="B5" s="28" t="s">
        <v>40</v>
      </c>
      <c r="C5" s="29">
        <v>19612.55633</v>
      </c>
      <c r="D5" s="29">
        <v>25771.765380000004</v>
      </c>
      <c r="E5" s="32">
        <v>31.404417386318386</v>
      </c>
    </row>
    <row r="6" spans="1:5" ht="15">
      <c r="A6" s="28" t="s">
        <v>80</v>
      </c>
      <c r="B6" s="28" t="s">
        <v>58</v>
      </c>
      <c r="C6" s="29">
        <v>31365.863960000002</v>
      </c>
      <c r="D6" s="29">
        <v>21622.55062</v>
      </c>
      <c r="E6" s="32">
        <v>-31.06343046193585</v>
      </c>
    </row>
    <row r="7" spans="1:5" ht="15">
      <c r="A7" s="28" t="s">
        <v>103</v>
      </c>
      <c r="B7" s="28" t="s">
        <v>42</v>
      </c>
      <c r="C7" s="29">
        <v>23140.96339</v>
      </c>
      <c r="D7" s="29">
        <v>17816.01221</v>
      </c>
      <c r="E7" s="32">
        <v>-23.01093126615936</v>
      </c>
    </row>
    <row r="8" spans="1:5" ht="15">
      <c r="A8" s="28" t="s">
        <v>99</v>
      </c>
      <c r="B8" s="28" t="s">
        <v>42</v>
      </c>
      <c r="C8" s="29">
        <v>78027.07035</v>
      </c>
      <c r="D8" s="29">
        <v>16463.786519999998</v>
      </c>
      <c r="E8" s="32">
        <v>-78.89990429456128</v>
      </c>
    </row>
    <row r="9" spans="1:5" ht="15">
      <c r="A9" s="28" t="s">
        <v>81</v>
      </c>
      <c r="B9" s="28" t="s">
        <v>59</v>
      </c>
      <c r="C9" s="29">
        <v>5069.75625</v>
      </c>
      <c r="D9" s="29">
        <v>4942.24313</v>
      </c>
      <c r="E9" s="32">
        <v>-2.515172598288146</v>
      </c>
    </row>
    <row r="10" spans="1:5" ht="15">
      <c r="A10" s="28" t="s">
        <v>82</v>
      </c>
      <c r="B10" s="28" t="s">
        <v>42</v>
      </c>
      <c r="C10" s="29">
        <v>9094.97615</v>
      </c>
      <c r="D10" s="29">
        <v>3536.5294499999995</v>
      </c>
      <c r="E10" s="32">
        <v>-61.11557202929005</v>
      </c>
    </row>
    <row r="11" spans="1:5" ht="15">
      <c r="A11" s="28" t="s">
        <v>83</v>
      </c>
      <c r="B11" s="28" t="s">
        <v>58</v>
      </c>
      <c r="C11" s="29">
        <v>2605.6247200000003</v>
      </c>
      <c r="D11" s="29">
        <v>3401.33219</v>
      </c>
      <c r="E11" s="32">
        <v>30.538068812917913</v>
      </c>
    </row>
    <row r="12" spans="1:5" ht="15">
      <c r="A12" s="28" t="s">
        <v>84</v>
      </c>
      <c r="B12" s="28" t="s">
        <v>39</v>
      </c>
      <c r="C12" s="29">
        <v>300</v>
      </c>
      <c r="D12" s="29">
        <v>3018.6133600000003</v>
      </c>
      <c r="E12" s="32">
        <v>906.2044533333334</v>
      </c>
    </row>
    <row r="13" spans="1:5" ht="15">
      <c r="A13" s="28" t="s">
        <v>104</v>
      </c>
      <c r="B13" s="28" t="s">
        <v>42</v>
      </c>
      <c r="C13" s="29">
        <v>17659.85511</v>
      </c>
      <c r="D13" s="29">
        <v>2809.35221</v>
      </c>
      <c r="E13" s="32">
        <v>-84.09187282397811</v>
      </c>
    </row>
    <row r="14" spans="1:5" ht="15">
      <c r="A14" s="28" t="s">
        <v>100</v>
      </c>
      <c r="B14" s="28" t="s">
        <v>58</v>
      </c>
      <c r="C14" s="29">
        <v>27.97107</v>
      </c>
      <c r="D14" s="29">
        <v>2266.8648099999996</v>
      </c>
      <c r="E14" s="32">
        <v>8004.319248423458</v>
      </c>
    </row>
    <row r="15" spans="1:5" ht="15">
      <c r="A15" s="28" t="s">
        <v>85</v>
      </c>
      <c r="B15" s="28" t="s">
        <v>42</v>
      </c>
      <c r="C15" s="30" t="s">
        <v>45</v>
      </c>
      <c r="D15" s="29">
        <v>2237.46543</v>
      </c>
      <c r="E15" s="33" t="s">
        <v>45</v>
      </c>
    </row>
    <row r="16" spans="1:5" ht="15">
      <c r="A16" s="28" t="s">
        <v>86</v>
      </c>
      <c r="B16" s="28" t="s">
        <v>56</v>
      </c>
      <c r="C16" s="29">
        <v>6024.22407</v>
      </c>
      <c r="D16" s="29">
        <v>1996.72326</v>
      </c>
      <c r="E16" s="32">
        <v>-66.85509641078141</v>
      </c>
    </row>
    <row r="17" spans="1:5" ht="15">
      <c r="A17" s="28" t="s">
        <v>87</v>
      </c>
      <c r="B17" s="28" t="s">
        <v>58</v>
      </c>
      <c r="C17" s="29">
        <v>2978.6462</v>
      </c>
      <c r="D17" s="29">
        <v>1122.1808</v>
      </c>
      <c r="E17" s="32">
        <v>-62.32581096741197</v>
      </c>
    </row>
    <row r="18" spans="1:5" ht="15">
      <c r="A18" s="28" t="s">
        <v>101</v>
      </c>
      <c r="B18" s="28" t="s">
        <v>58</v>
      </c>
      <c r="C18" s="29">
        <v>1349.46006</v>
      </c>
      <c r="D18" s="29">
        <v>862.78827</v>
      </c>
      <c r="E18" s="32">
        <v>-36.06418629388706</v>
      </c>
    </row>
    <row r="19" spans="1:5" ht="15">
      <c r="A19" s="28" t="s">
        <v>102</v>
      </c>
      <c r="B19" s="28" t="s">
        <v>39</v>
      </c>
      <c r="C19" s="29">
        <v>28.6211</v>
      </c>
      <c r="D19" s="29">
        <v>368.51314</v>
      </c>
      <c r="E19" s="32">
        <v>1187.557571162534</v>
      </c>
    </row>
    <row r="20" spans="1:5" ht="15">
      <c r="A20" s="28" t="s">
        <v>88</v>
      </c>
      <c r="B20" s="28" t="s">
        <v>39</v>
      </c>
      <c r="C20" s="29">
        <v>0.9775499999999999</v>
      </c>
      <c r="D20" s="29">
        <v>323.11303000000004</v>
      </c>
      <c r="E20" s="32">
        <v>32953.35072374815</v>
      </c>
    </row>
    <row r="21" spans="1:5" ht="15">
      <c r="A21" s="28" t="s">
        <v>89</v>
      </c>
      <c r="B21" s="28" t="s">
        <v>57</v>
      </c>
      <c r="C21" s="29">
        <v>215.64689</v>
      </c>
      <c r="D21" s="29">
        <v>254.82303</v>
      </c>
      <c r="E21" s="32">
        <v>18.166800365171028</v>
      </c>
    </row>
    <row r="22" spans="1:5" ht="15">
      <c r="A22" s="28" t="s">
        <v>90</v>
      </c>
      <c r="B22" s="28" t="s">
        <v>40</v>
      </c>
      <c r="C22" s="29">
        <v>204.71189999999999</v>
      </c>
      <c r="D22" s="29">
        <v>120.19431</v>
      </c>
      <c r="E22" s="32">
        <v>-41.28611477886727</v>
      </c>
    </row>
    <row r="23" spans="1:5" ht="15">
      <c r="A23" s="28" t="s">
        <v>91</v>
      </c>
      <c r="B23" s="28" t="s">
        <v>59</v>
      </c>
      <c r="C23" s="30" t="s">
        <v>45</v>
      </c>
      <c r="D23" s="29">
        <v>109.9592</v>
      </c>
      <c r="E23" s="33" t="s">
        <v>45</v>
      </c>
    </row>
    <row r="24" spans="1:5" ht="15">
      <c r="A24" s="28" t="s">
        <v>92</v>
      </c>
      <c r="B24" s="28" t="s">
        <v>55</v>
      </c>
      <c r="C24" s="29">
        <v>201.42128</v>
      </c>
      <c r="D24" s="29">
        <v>100.92761999999999</v>
      </c>
      <c r="E24" s="32">
        <v>-49.89227553315122</v>
      </c>
    </row>
    <row r="25" spans="1:5" ht="15">
      <c r="A25" s="28" t="s">
        <v>93</v>
      </c>
      <c r="B25" s="28" t="s">
        <v>39</v>
      </c>
      <c r="C25" s="29">
        <v>4963.00337</v>
      </c>
      <c r="D25" s="29">
        <v>98.125</v>
      </c>
      <c r="E25" s="32">
        <v>-98.02287057483905</v>
      </c>
    </row>
    <row r="26" spans="1:5" ht="15">
      <c r="A26" s="28" t="s">
        <v>94</v>
      </c>
      <c r="B26" s="28" t="s">
        <v>55</v>
      </c>
      <c r="C26" s="29">
        <v>1060.63114</v>
      </c>
      <c r="D26" s="29">
        <v>96.53268</v>
      </c>
      <c r="E26" s="32">
        <v>-90.89856252947655</v>
      </c>
    </row>
    <row r="27" spans="1:5" ht="15">
      <c r="A27" s="28" t="s">
        <v>95</v>
      </c>
      <c r="B27" s="28" t="s">
        <v>39</v>
      </c>
      <c r="C27" s="29">
        <v>524</v>
      </c>
      <c r="D27" s="29">
        <v>95.18653</v>
      </c>
      <c r="E27" s="32">
        <v>-81.83463167938932</v>
      </c>
    </row>
    <row r="28" spans="1:5" ht="15">
      <c r="A28" s="28" t="s">
        <v>105</v>
      </c>
      <c r="B28" s="28" t="s">
        <v>55</v>
      </c>
      <c r="C28" s="29">
        <v>909.17257</v>
      </c>
      <c r="D28" s="29">
        <v>86.06823999999999</v>
      </c>
      <c r="E28" s="32">
        <v>-90.53334396131199</v>
      </c>
    </row>
    <row r="29" spans="1:5" ht="15">
      <c r="A29" s="28" t="s">
        <v>65</v>
      </c>
      <c r="B29" s="28" t="s">
        <v>39</v>
      </c>
      <c r="C29" s="29">
        <v>2.15293</v>
      </c>
      <c r="D29" s="29">
        <v>32.32534</v>
      </c>
      <c r="E29" s="32">
        <v>1401.4580130334007</v>
      </c>
    </row>
    <row r="30" spans="1:5" ht="15">
      <c r="A30" s="28" t="s">
        <v>96</v>
      </c>
      <c r="B30" s="28" t="s">
        <v>59</v>
      </c>
      <c r="C30" s="29">
        <v>185.65779</v>
      </c>
      <c r="D30" s="29">
        <v>28.516089999999995</v>
      </c>
      <c r="E30" s="32">
        <v>-84.64050983263347</v>
      </c>
    </row>
    <row r="31" spans="1:5" ht="15">
      <c r="A31" s="28" t="s">
        <v>106</v>
      </c>
      <c r="B31" s="28" t="s">
        <v>42</v>
      </c>
      <c r="C31" s="30" t="s">
        <v>45</v>
      </c>
      <c r="D31" s="29">
        <v>8.447659999999999</v>
      </c>
      <c r="E31" s="33" t="s">
        <v>45</v>
      </c>
    </row>
    <row r="32" spans="1:5" ht="15">
      <c r="A32" s="28" t="s">
        <v>97</v>
      </c>
      <c r="B32" s="28" t="s">
        <v>57</v>
      </c>
      <c r="C32" s="29">
        <v>21.23464</v>
      </c>
      <c r="D32" s="29">
        <v>7.034680000000001</v>
      </c>
      <c r="E32" s="32">
        <v>-66.87167759849001</v>
      </c>
    </row>
    <row r="33" spans="1:5" ht="15">
      <c r="A33" s="28" t="s">
        <v>98</v>
      </c>
      <c r="B33" s="28" t="s">
        <v>39</v>
      </c>
      <c r="C33" s="30" t="s">
        <v>45</v>
      </c>
      <c r="D33" s="29">
        <v>1.1054000000000002</v>
      </c>
      <c r="E33" s="33" t="s">
        <v>45</v>
      </c>
    </row>
    <row r="34" spans="1:5" ht="15">
      <c r="A34" s="54" t="s">
        <v>109</v>
      </c>
      <c r="B34" s="55"/>
      <c r="C34" s="34">
        <f>SUM(C4:C33)</f>
        <v>266103.43988</v>
      </c>
      <c r="D34" s="34">
        <f>SUM(D4:D33)</f>
        <v>308370.2598899999</v>
      </c>
      <c r="E34" s="32">
        <f>D34/(C34/100)-100</f>
        <v>15.883605273595933</v>
      </c>
    </row>
  </sheetData>
  <sheetProtection/>
  <mergeCells count="6">
    <mergeCell ref="C2:D2"/>
    <mergeCell ref="E2:E3"/>
    <mergeCell ref="B2:B3"/>
    <mergeCell ref="A2:A3"/>
    <mergeCell ref="A34:B3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Юсупова Ольга Аркадьевна</cp:lastModifiedBy>
  <dcterms:created xsi:type="dcterms:W3CDTF">2017-09-14T12:27:11Z</dcterms:created>
  <dcterms:modified xsi:type="dcterms:W3CDTF">2017-09-29T08:58:08Z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