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Нефин. показател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<sst xmlns="http://schemas.openxmlformats.org/spreadsheetml/2006/main" count="76" uniqueCount="40">
  <si>
    <t>Место</t>
  </si>
  <si>
    <t>Компания</t>
  </si>
  <si>
    <t>Источник: АЦ «Эксперт», на основе данных компаний</t>
  </si>
  <si>
    <t>Итоговый балл *</t>
  </si>
  <si>
    <t>Количество юристов со стажем работы не менее пяти лет</t>
  </si>
  <si>
    <t>Количество кандидатов и докторов юридических наук</t>
  </si>
  <si>
    <t>Количество представительств и филиалов в других городах</t>
  </si>
  <si>
    <t>Количество лет на рынке</t>
  </si>
  <si>
    <t>* Порядок расчета итогового балла описан в методике рейтинга</t>
  </si>
  <si>
    <t>Общее количество клиентов в 2016 году</t>
  </si>
  <si>
    <t>Рейтинг юридических компаний по итогам 2017 года по нефинансовым показателям</t>
  </si>
  <si>
    <t>баллов</t>
  </si>
  <si>
    <t>ЮРИДИЧЕСКАЯ ФИРМА «АРБИТРАЖ.РУ»</t>
  </si>
  <si>
    <t>АССОЦИАЦИЯ «НАЛОГИ РОССИИ»</t>
  </si>
  <si>
    <t>ЮРИДИЧЕСКАЯ КОМПАНИЯ «ЭНСО»</t>
  </si>
  <si>
    <t>ЮРИДИЧЕСКАЯ ГРУППА «ПРАВОМИР»</t>
  </si>
  <si>
    <t>ЮРИДИЧЕСКОЕ АГЕНТСТВО «ЮС КОГЕНС»</t>
  </si>
  <si>
    <t>ГРУППА КОМПАНИЙ «ЛЕВЪ&amp;ЛЕВЪ-АУДИТ»</t>
  </si>
  <si>
    <t>ГРУППА КОМПАНИЙ «НАЛОГИ И ФИНАНСОВОЕ ПРАВО»</t>
  </si>
  <si>
    <t>VINDER LAW OFFICE</t>
  </si>
  <si>
    <t>в руб.</t>
  </si>
  <si>
    <t>ПОКАЗАТЕЛЬ</t>
  </si>
  <si>
    <t>ЛИСТ</t>
  </si>
  <si>
    <t>ЯЧЕЙКА</t>
  </si>
  <si>
    <t>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анкеты)_2016</t>
  </si>
  <si>
    <t>Общие сведения</t>
  </si>
  <si>
    <t>C43</t>
  </si>
  <si>
    <t>Общее количество клиентов в 2017 году</t>
  </si>
  <si>
    <t>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анкеты)_2016</t>
  </si>
  <si>
    <t>C45</t>
  </si>
  <si>
    <t>Клиенты</t>
  </si>
  <si>
    <t>Количество клиентов 2016</t>
  </si>
  <si>
    <t>C32</t>
  </si>
  <si>
    <t>Кол-во филиалов, представительств или дочерних компаний</t>
  </si>
  <si>
    <t>C27</t>
  </si>
  <si>
    <t>Количество полных лет на рынке</t>
  </si>
  <si>
    <t>C22</t>
  </si>
  <si>
    <t>ЮРИДИЧЕСКАЯ КОМПАНИЯ «ALIKIN &amp; KOBYAKOV»</t>
  </si>
  <si>
    <t>СЕНАТ</t>
  </si>
  <si>
    <t>АС-КОНСАЛТИНГ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</si>
</sst>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р_."/>
    <numFmt numFmtId="181" formatCode="#,##0.0"/>
    <numFmt numFmtId="182" formatCode="0.0"/>
    <numFmt numFmtId="183" formatCode="#,##0_₽"/>
    <numFmt numFmtId="184" formatCode="#\ ##0_₽"/>
    <numFmt numFmtId="185" formatCode="#,##0\ _₽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1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8" borderId="7" applyNumberFormat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1" borderId="8" applyNumberFormat="0" applyFont="0" applyAlignment="0" applyProtection="0"/>
    <xf numFmtId="0" fontId="1" fillId="4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0" xfId="54">
      <alignment/>
      <protection/>
    </xf>
    <xf numFmtId="0" fontId="4" fillId="0" borderId="0" xfId="54" applyFont="1" applyAlignment="1">
      <alignment horizontal="left"/>
      <protection/>
    </xf>
    <xf numFmtId="0" fontId="4" fillId="0" borderId="0" xfId="54" applyFont="1">
      <alignment/>
      <protection/>
    </xf>
    <xf numFmtId="0" fontId="32" fillId="0" borderId="0" xfId="0" applyFont="1" applyAlignment="1">
      <alignment/>
    </xf>
    <xf numFmtId="0" fontId="3" fillId="6" borderId="11" xfId="54" applyFont="1" applyFill="1" applyBorder="1" applyAlignment="1">
      <alignment horizontal="center" vertical="center" textRotation="90" wrapText="1"/>
      <protection/>
    </xf>
    <xf numFmtId="0" fontId="3" fillId="6" borderId="11" xfId="56" applyFont="1" applyFill="1" applyBorder="1" applyAlignment="1">
      <alignment horizontal="center" vertical="center" textRotation="90" wrapText="1"/>
      <protection/>
    </xf>
    <xf numFmtId="0" fontId="3" fillId="6" borderId="11" xfId="54" applyFont="1" applyFill="1" applyBorder="1" applyAlignment="1">
      <alignment horizontal="center" textRotation="90" wrapText="1"/>
      <protection/>
    </xf>
    <xf numFmtId="0" fontId="3" fillId="6" borderId="11" xfId="56" applyFont="1" applyFill="1" applyBorder="1" applyAlignment="1">
      <alignment textRotation="90" wrapText="1"/>
      <protection/>
    </xf>
    <xf numFmtId="0" fontId="41" fillId="0" borderId="0" xfId="0" applyFont="1" applyBorder="1" applyAlignment="1">
      <alignment vertical="center" wrapText="1"/>
    </xf>
    <xf numFmtId="4" fontId="41" fillId="0" borderId="0" xfId="0" applyNumberFormat="1" applyFont="1" applyBorder="1" applyAlignment="1">
      <alignment vertical="center" wrapText="1"/>
    </xf>
    <xf numFmtId="3" fontId="2" fillId="0" borderId="0" xfId="55" applyNumberFormat="1" applyFill="1" applyAlignment="1">
      <alignment horizontal="center" vertical="center" wrapText="1"/>
      <protection/>
    </xf>
    <xf numFmtId="4" fontId="2" fillId="0" borderId="0" xfId="55" applyNumberFormat="1" applyFill="1" applyAlignment="1">
      <alignment horizontal="center" vertical="center" wrapText="1"/>
      <protection/>
    </xf>
    <xf numFmtId="3" fontId="2" fillId="0" borderId="0" xfId="55" applyNumberFormat="1" applyAlignment="1">
      <alignment horizontal="center" vertical="center" wrapText="1"/>
      <protection/>
    </xf>
    <xf numFmtId="0" fontId="2" fillId="0" borderId="0" xfId="55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" fontId="2" fillId="0" borderId="0" xfId="55" applyNumberFormat="1" applyAlignment="1">
      <alignment horizontal="center" vertical="top" wrapText="1"/>
      <protection/>
    </xf>
    <xf numFmtId="1" fontId="0" fillId="0" borderId="0" xfId="0" applyNumberFormat="1" applyAlignment="1">
      <alignment vertical="top"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2" fontId="0" fillId="0" borderId="11" xfId="0" applyNumberFormat="1" applyFill="1" applyBorder="1" applyAlignment="1">
      <alignment horizontal="center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62;\&#1088;&#1077;&#1081;&#1090;&#1080;&#1085;&#1075;&#1080;%20&#1080;%20&#1086;&#1073;&#1079;&#1086;&#1088;&#1099;\&#1070;&#1088;&#1080;&#1089;&#1090;&#1099;\2017\&#1088;&#1072;&#1073;&#1086;&#1090;&#1072;\2017_&#1079;&#1072;&#1082;&#1072;&#1095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(сорт)"/>
      <sheetName val="2017 (чищенный)"/>
      <sheetName val="2017"/>
      <sheetName val="полностью"/>
      <sheetName val="наз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5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2" max="2" width="34.421875" style="0" customWidth="1"/>
  </cols>
  <sheetData>
    <row r="1" ht="15">
      <c r="A1" s="4" t="s">
        <v>10</v>
      </c>
    </row>
    <row r="2" spans="1:8" ht="206.25">
      <c r="A2" s="6" t="s">
        <v>0</v>
      </c>
      <c r="B2" s="5" t="s">
        <v>1</v>
      </c>
      <c r="C2" s="6" t="s">
        <v>3</v>
      </c>
      <c r="D2" s="6" t="s">
        <v>4</v>
      </c>
      <c r="E2" s="6" t="s">
        <v>5</v>
      </c>
      <c r="F2" s="6" t="s">
        <v>27</v>
      </c>
      <c r="G2" s="6" t="s">
        <v>6</v>
      </c>
      <c r="H2" s="6" t="s">
        <v>7</v>
      </c>
    </row>
    <row r="3" spans="1:8" ht="15">
      <c r="A3" s="19">
        <v>1</v>
      </c>
      <c r="B3" s="20" t="s">
        <v>38</v>
      </c>
      <c r="C3" s="21">
        <v>0.6805702934768679</v>
      </c>
      <c r="D3" s="19">
        <v>38</v>
      </c>
      <c r="E3" s="19">
        <v>2</v>
      </c>
      <c r="F3" s="19">
        <v>397</v>
      </c>
      <c r="G3" s="19">
        <v>1</v>
      </c>
      <c r="H3" s="19">
        <v>8</v>
      </c>
    </row>
    <row r="4" spans="1:8" ht="30">
      <c r="A4" s="19">
        <v>2</v>
      </c>
      <c r="B4" s="20" t="s">
        <v>14</v>
      </c>
      <c r="C4" s="21">
        <v>0.5550684959226209</v>
      </c>
      <c r="D4" s="19">
        <v>28</v>
      </c>
      <c r="E4" s="19">
        <v>3</v>
      </c>
      <c r="F4" s="19">
        <v>123</v>
      </c>
      <c r="G4" s="19">
        <v>2</v>
      </c>
      <c r="H4" s="19">
        <v>15</v>
      </c>
    </row>
    <row r="5" spans="1:8" ht="15">
      <c r="A5" s="19">
        <v>3</v>
      </c>
      <c r="B5" s="20" t="s">
        <v>39</v>
      </c>
      <c r="C5" s="21">
        <v>0.4967836257309941</v>
      </c>
      <c r="D5" s="19">
        <v>12</v>
      </c>
      <c r="E5" s="19">
        <v>0</v>
      </c>
      <c r="F5" s="19">
        <v>1445</v>
      </c>
      <c r="G5" s="19">
        <v>0</v>
      </c>
      <c r="H5" s="19">
        <v>21</v>
      </c>
    </row>
    <row r="6" spans="1:8" ht="30">
      <c r="A6" s="19">
        <v>4</v>
      </c>
      <c r="B6" s="20" t="s">
        <v>16</v>
      </c>
      <c r="C6" s="21">
        <v>0.4542660380285585</v>
      </c>
      <c r="D6" s="19">
        <v>17</v>
      </c>
      <c r="E6" s="19">
        <v>0</v>
      </c>
      <c r="F6" s="19">
        <v>959</v>
      </c>
      <c r="G6" s="19">
        <v>0</v>
      </c>
      <c r="H6" s="19">
        <v>17</v>
      </c>
    </row>
    <row r="7" spans="1:8" ht="15">
      <c r="A7" s="19">
        <v>5</v>
      </c>
      <c r="B7" s="20" t="s">
        <v>19</v>
      </c>
      <c r="C7" s="21">
        <v>0.36612240905994325</v>
      </c>
      <c r="D7" s="19">
        <v>22</v>
      </c>
      <c r="E7" s="19">
        <v>0</v>
      </c>
      <c r="F7" s="19">
        <v>57</v>
      </c>
      <c r="G7" s="19">
        <v>3</v>
      </c>
      <c r="H7" s="19">
        <v>8</v>
      </c>
    </row>
    <row r="8" spans="1:8" ht="30">
      <c r="A8" s="19">
        <v>6</v>
      </c>
      <c r="B8" s="20" t="s">
        <v>18</v>
      </c>
      <c r="C8" s="21">
        <v>0.3129110261235557</v>
      </c>
      <c r="D8" s="19">
        <v>14</v>
      </c>
      <c r="E8" s="19">
        <v>1</v>
      </c>
      <c r="F8" s="19">
        <v>165</v>
      </c>
      <c r="G8" s="19">
        <v>1</v>
      </c>
      <c r="H8" s="19">
        <v>24</v>
      </c>
    </row>
    <row r="9" spans="1:8" ht="30">
      <c r="A9" s="19">
        <v>7</v>
      </c>
      <c r="B9" s="20" t="s">
        <v>17</v>
      </c>
      <c r="C9" s="21">
        <v>0.3127457050931828</v>
      </c>
      <c r="D9" s="19">
        <v>14</v>
      </c>
      <c r="E9" s="19">
        <v>0</v>
      </c>
      <c r="F9" s="19">
        <v>298</v>
      </c>
      <c r="G9" s="19">
        <v>1</v>
      </c>
      <c r="H9" s="19">
        <v>27</v>
      </c>
    </row>
    <row r="10" spans="1:8" ht="15">
      <c r="A10" s="19">
        <v>8</v>
      </c>
      <c r="B10" s="20" t="s">
        <v>13</v>
      </c>
      <c r="C10" s="21">
        <v>0.17930094363166665</v>
      </c>
      <c r="D10" s="19">
        <v>5</v>
      </c>
      <c r="E10" s="19">
        <v>1</v>
      </c>
      <c r="F10" s="19">
        <v>74</v>
      </c>
      <c r="G10" s="19">
        <v>1</v>
      </c>
      <c r="H10" s="19">
        <v>26</v>
      </c>
    </row>
    <row r="11" spans="1:8" ht="30">
      <c r="A11" s="19">
        <v>9</v>
      </c>
      <c r="B11" s="20" t="s">
        <v>37</v>
      </c>
      <c r="C11" s="21">
        <v>0.1551761468261195</v>
      </c>
      <c r="D11" s="19">
        <v>9</v>
      </c>
      <c r="E11" s="19">
        <v>0</v>
      </c>
      <c r="F11" s="19">
        <v>70</v>
      </c>
      <c r="G11" s="19">
        <v>0</v>
      </c>
      <c r="H11" s="19">
        <v>12</v>
      </c>
    </row>
    <row r="12" spans="1:8" ht="30">
      <c r="A12" s="19">
        <v>10</v>
      </c>
      <c r="B12" s="20" t="s">
        <v>15</v>
      </c>
      <c r="C12" s="21">
        <v>0.1368083125923228</v>
      </c>
      <c r="D12" s="19">
        <v>5</v>
      </c>
      <c r="E12" s="19">
        <v>0</v>
      </c>
      <c r="F12" s="19">
        <v>128</v>
      </c>
      <c r="G12" s="19">
        <v>1</v>
      </c>
      <c r="H12" s="19">
        <v>15</v>
      </c>
    </row>
    <row r="13" spans="1:8" ht="30">
      <c r="A13" s="19">
        <v>11</v>
      </c>
      <c r="B13" s="20" t="s">
        <v>12</v>
      </c>
      <c r="C13" s="21">
        <v>0.10825775511442966</v>
      </c>
      <c r="D13" s="19">
        <v>5</v>
      </c>
      <c r="E13" s="19">
        <v>0</v>
      </c>
      <c r="F13" s="19">
        <v>44</v>
      </c>
      <c r="G13" s="19">
        <v>1</v>
      </c>
      <c r="H13" s="19">
        <v>9</v>
      </c>
    </row>
    <row r="14" spans="1:8" ht="15">
      <c r="A14" s="2" t="s">
        <v>2</v>
      </c>
      <c r="B14" s="1"/>
      <c r="C14" s="1"/>
      <c r="D14" s="1"/>
      <c r="E14" s="1"/>
      <c r="F14" s="1"/>
      <c r="G14" s="1"/>
      <c r="H14" s="1"/>
    </row>
    <row r="15" spans="1:8" ht="15">
      <c r="A15" s="3" t="s">
        <v>8</v>
      </c>
      <c r="B15" s="1"/>
      <c r="C15" s="1"/>
      <c r="D15" s="1"/>
      <c r="E15" s="1"/>
      <c r="F15" s="1"/>
      <c r="G15" s="1"/>
      <c r="H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3.00390625" style="0" customWidth="1"/>
  </cols>
  <sheetData>
    <row r="1" spans="1:12" ht="147">
      <c r="A1" s="7" t="s">
        <v>1</v>
      </c>
      <c r="B1" s="8" t="s">
        <v>3</v>
      </c>
      <c r="C1" s="8" t="s">
        <v>4</v>
      </c>
      <c r="D1" s="8" t="s">
        <v>11</v>
      </c>
      <c r="E1" s="8" t="s">
        <v>5</v>
      </c>
      <c r="F1" s="8" t="s">
        <v>11</v>
      </c>
      <c r="G1" s="8" t="s">
        <v>9</v>
      </c>
      <c r="H1" s="8" t="s">
        <v>11</v>
      </c>
      <c r="I1" s="8" t="s">
        <v>6</v>
      </c>
      <c r="J1" s="8" t="s">
        <v>11</v>
      </c>
      <c r="K1" s="8" t="s">
        <v>7</v>
      </c>
      <c r="L1" s="8" t="s">
        <v>11</v>
      </c>
    </row>
    <row r="2" spans="1:12" ht="30">
      <c r="A2" s="16" t="s">
        <v>37</v>
      </c>
      <c r="B2" s="10">
        <f>D2+F2+H2+J2+L2</f>
        <v>0.1551761468261195</v>
      </c>
      <c r="C2" s="17">
        <v>9</v>
      </c>
      <c r="D2" s="12">
        <f>(C2/MAX(C$2:C$14))*0.5</f>
        <v>0.11842105263157894</v>
      </c>
      <c r="E2" s="18">
        <v>0</v>
      </c>
      <c r="F2" s="12">
        <f>(E2/MAX(E$2:E$14))*0.1</f>
        <v>0</v>
      </c>
      <c r="G2" s="18">
        <v>70</v>
      </c>
      <c r="H2" s="12">
        <f>(G2/MAX(G$2:G$14))*0.3</f>
        <v>0.014532871972318338</v>
      </c>
      <c r="I2" s="18">
        <v>0</v>
      </c>
      <c r="J2" s="12">
        <f>(I2/MAX(I$2:I$14))*0.05</f>
        <v>0</v>
      </c>
      <c r="K2" s="18">
        <v>12</v>
      </c>
      <c r="L2" s="12">
        <f>(K2/MAX(K$2:K$14))*0.05</f>
        <v>0.022222222222222223</v>
      </c>
    </row>
    <row r="3" spans="1:12" ht="30">
      <c r="A3" s="16" t="s">
        <v>12</v>
      </c>
      <c r="B3" s="10">
        <f aca="true" t="shared" si="0" ref="B3:B14">D3+F3+H3+J3+L3</f>
        <v>0.10825775511442966</v>
      </c>
      <c r="C3" s="17">
        <v>5</v>
      </c>
      <c r="D3" s="12">
        <f aca="true" t="shared" si="1" ref="D3:D14">(C3/MAX(C$2:C$14))*0.5</f>
        <v>0.06578947368421052</v>
      </c>
      <c r="E3" s="18">
        <v>0</v>
      </c>
      <c r="F3" s="12">
        <f aca="true" t="shared" si="2" ref="F3:F14">(E3/MAX(E$2:E$14))*0.1</f>
        <v>0</v>
      </c>
      <c r="G3" s="18">
        <v>44</v>
      </c>
      <c r="H3" s="12">
        <f aca="true" t="shared" si="3" ref="H3:H14">(G3/MAX(G$2:G$14))*0.3</f>
        <v>0.009134948096885814</v>
      </c>
      <c r="I3" s="18">
        <v>1</v>
      </c>
      <c r="J3" s="12">
        <f aca="true" t="shared" si="4" ref="J3:J14">(I3/MAX(I$2:I$14))*0.05</f>
        <v>0.016666666666666666</v>
      </c>
      <c r="K3" s="18">
        <v>9</v>
      </c>
      <c r="L3" s="12">
        <f aca="true" t="shared" si="5" ref="L3:L14">(K3/MAX(K$2:K$14))*0.05</f>
        <v>0.016666666666666666</v>
      </c>
    </row>
    <row r="4" spans="1:12" ht="15">
      <c r="A4" s="16" t="s">
        <v>19</v>
      </c>
      <c r="B4" s="10">
        <f t="shared" si="0"/>
        <v>0.36612240905994325</v>
      </c>
      <c r="C4" s="17">
        <v>22</v>
      </c>
      <c r="D4" s="12">
        <f t="shared" si="1"/>
        <v>0.2894736842105263</v>
      </c>
      <c r="E4" s="18">
        <v>0</v>
      </c>
      <c r="F4" s="12">
        <f t="shared" si="2"/>
        <v>0</v>
      </c>
      <c r="G4" s="18">
        <v>57</v>
      </c>
      <c r="H4" s="12">
        <f t="shared" si="3"/>
        <v>0.011833910034602076</v>
      </c>
      <c r="I4" s="18">
        <v>3</v>
      </c>
      <c r="J4" s="12">
        <f t="shared" si="4"/>
        <v>0.05</v>
      </c>
      <c r="K4" s="18">
        <v>8</v>
      </c>
      <c r="L4" s="12">
        <f t="shared" si="5"/>
        <v>0.014814814814814815</v>
      </c>
    </row>
    <row r="5" spans="1:12" ht="30">
      <c r="A5" s="16" t="s">
        <v>18</v>
      </c>
      <c r="B5" s="10">
        <f t="shared" si="0"/>
        <v>0.3129110261235557</v>
      </c>
      <c r="C5" s="17">
        <v>14</v>
      </c>
      <c r="D5" s="12">
        <f t="shared" si="1"/>
        <v>0.18421052631578946</v>
      </c>
      <c r="E5" s="18">
        <v>1</v>
      </c>
      <c r="F5" s="12">
        <f t="shared" si="2"/>
        <v>0.03333333333333333</v>
      </c>
      <c r="G5" s="18">
        <v>165</v>
      </c>
      <c r="H5" s="12">
        <f t="shared" si="3"/>
        <v>0.0342560553633218</v>
      </c>
      <c r="I5" s="18">
        <v>1</v>
      </c>
      <c r="J5" s="12">
        <f t="shared" si="4"/>
        <v>0.016666666666666666</v>
      </c>
      <c r="K5" s="18">
        <v>24</v>
      </c>
      <c r="L5" s="12">
        <f t="shared" si="5"/>
        <v>0.044444444444444446</v>
      </c>
    </row>
    <row r="6" spans="1:12" ht="30">
      <c r="A6" s="16" t="s">
        <v>13</v>
      </c>
      <c r="B6" s="10">
        <f t="shared" si="0"/>
        <v>0.17930094363166665</v>
      </c>
      <c r="C6" s="17">
        <v>5</v>
      </c>
      <c r="D6" s="12">
        <f t="shared" si="1"/>
        <v>0.06578947368421052</v>
      </c>
      <c r="E6" s="18">
        <v>1</v>
      </c>
      <c r="F6" s="12">
        <f t="shared" si="2"/>
        <v>0.03333333333333333</v>
      </c>
      <c r="G6" s="18">
        <v>74</v>
      </c>
      <c r="H6" s="12">
        <f t="shared" si="3"/>
        <v>0.015363321799307958</v>
      </c>
      <c r="I6" s="18">
        <v>1</v>
      </c>
      <c r="J6" s="12">
        <f t="shared" si="4"/>
        <v>0.016666666666666666</v>
      </c>
      <c r="K6" s="18">
        <v>26</v>
      </c>
      <c r="L6" s="12">
        <f t="shared" si="5"/>
        <v>0.04814814814814815</v>
      </c>
    </row>
    <row r="7" spans="1:12" ht="30">
      <c r="A7" s="16" t="s">
        <v>15</v>
      </c>
      <c r="B7" s="10">
        <f t="shared" si="0"/>
        <v>0.1368083125923228</v>
      </c>
      <c r="C7" s="17">
        <v>5</v>
      </c>
      <c r="D7" s="12">
        <f t="shared" si="1"/>
        <v>0.06578947368421052</v>
      </c>
      <c r="E7" s="18">
        <v>0</v>
      </c>
      <c r="F7" s="12">
        <f t="shared" si="2"/>
        <v>0</v>
      </c>
      <c r="G7" s="18">
        <v>128</v>
      </c>
      <c r="H7" s="12">
        <f t="shared" si="3"/>
        <v>0.026574394463667817</v>
      </c>
      <c r="I7" s="18">
        <v>1</v>
      </c>
      <c r="J7" s="12">
        <f t="shared" si="4"/>
        <v>0.016666666666666666</v>
      </c>
      <c r="K7" s="18">
        <v>15</v>
      </c>
      <c r="L7" s="12">
        <f t="shared" si="5"/>
        <v>0.02777777777777778</v>
      </c>
    </row>
    <row r="8" spans="1:12" ht="15">
      <c r="A8" s="16" t="s">
        <v>38</v>
      </c>
      <c r="B8" s="10">
        <f t="shared" si="0"/>
        <v>0.6805702934768679</v>
      </c>
      <c r="C8" s="17">
        <v>38</v>
      </c>
      <c r="D8" s="12">
        <f t="shared" si="1"/>
        <v>0.5</v>
      </c>
      <c r="E8" s="18">
        <v>2</v>
      </c>
      <c r="F8" s="12">
        <f t="shared" si="2"/>
        <v>0.06666666666666667</v>
      </c>
      <c r="G8" s="18">
        <v>397</v>
      </c>
      <c r="H8" s="12">
        <f t="shared" si="3"/>
        <v>0.08242214532871972</v>
      </c>
      <c r="I8" s="18">
        <v>1</v>
      </c>
      <c r="J8" s="12">
        <f t="shared" si="4"/>
        <v>0.016666666666666666</v>
      </c>
      <c r="K8" s="18">
        <v>8</v>
      </c>
      <c r="L8" s="12">
        <f t="shared" si="5"/>
        <v>0.014814814814814815</v>
      </c>
    </row>
    <row r="9" spans="1:12" ht="30">
      <c r="A9" s="16" t="s">
        <v>14</v>
      </c>
      <c r="B9" s="10">
        <f t="shared" si="0"/>
        <v>0.5550684959226209</v>
      </c>
      <c r="C9" s="17">
        <v>28</v>
      </c>
      <c r="D9" s="12">
        <f t="shared" si="1"/>
        <v>0.3684210526315789</v>
      </c>
      <c r="E9" s="18">
        <v>3</v>
      </c>
      <c r="F9" s="12">
        <f t="shared" si="2"/>
        <v>0.1</v>
      </c>
      <c r="G9" s="18">
        <v>123</v>
      </c>
      <c r="H9" s="12">
        <f t="shared" si="3"/>
        <v>0.025536332179930794</v>
      </c>
      <c r="I9" s="18">
        <v>2</v>
      </c>
      <c r="J9" s="12">
        <f t="shared" si="4"/>
        <v>0.03333333333333333</v>
      </c>
      <c r="K9" s="18">
        <v>15</v>
      </c>
      <c r="L9" s="12">
        <f t="shared" si="5"/>
        <v>0.02777777777777778</v>
      </c>
    </row>
    <row r="10" spans="1:12" ht="30">
      <c r="A10" s="16" t="s">
        <v>16</v>
      </c>
      <c r="B10" s="10">
        <f t="shared" si="0"/>
        <v>0.4542660380285585</v>
      </c>
      <c r="C10" s="17">
        <v>17</v>
      </c>
      <c r="D10" s="12">
        <f t="shared" si="1"/>
        <v>0.2236842105263158</v>
      </c>
      <c r="E10" s="18">
        <v>0</v>
      </c>
      <c r="F10" s="12">
        <f t="shared" si="2"/>
        <v>0</v>
      </c>
      <c r="G10" s="18">
        <v>959</v>
      </c>
      <c r="H10" s="12">
        <f t="shared" si="3"/>
        <v>0.19910034602076124</v>
      </c>
      <c r="I10" s="18">
        <v>0</v>
      </c>
      <c r="J10" s="12">
        <f t="shared" si="4"/>
        <v>0</v>
      </c>
      <c r="K10" s="18">
        <v>17</v>
      </c>
      <c r="L10" s="12">
        <f t="shared" si="5"/>
        <v>0.031481481481481485</v>
      </c>
    </row>
    <row r="11" spans="1:12" ht="30">
      <c r="A11" s="16" t="s">
        <v>17</v>
      </c>
      <c r="B11" s="10">
        <f t="shared" si="0"/>
        <v>0.3127457050931828</v>
      </c>
      <c r="C11" s="17">
        <v>14</v>
      </c>
      <c r="D11" s="12">
        <f t="shared" si="1"/>
        <v>0.18421052631578946</v>
      </c>
      <c r="E11" s="18">
        <v>0</v>
      </c>
      <c r="F11" s="12">
        <f t="shared" si="2"/>
        <v>0</v>
      </c>
      <c r="G11" s="18">
        <v>298</v>
      </c>
      <c r="H11" s="12">
        <f t="shared" si="3"/>
        <v>0.06186851211072664</v>
      </c>
      <c r="I11" s="18">
        <v>1</v>
      </c>
      <c r="J11" s="12">
        <f t="shared" si="4"/>
        <v>0.016666666666666666</v>
      </c>
      <c r="K11" s="18">
        <v>27</v>
      </c>
      <c r="L11" s="12">
        <f t="shared" si="5"/>
        <v>0.05</v>
      </c>
    </row>
    <row r="12" spans="1:12" ht="15">
      <c r="A12" s="16" t="s">
        <v>39</v>
      </c>
      <c r="B12" s="10">
        <f t="shared" si="0"/>
        <v>0.4967836257309941</v>
      </c>
      <c r="C12" s="17">
        <v>12</v>
      </c>
      <c r="D12" s="12">
        <f t="shared" si="1"/>
        <v>0.15789473684210525</v>
      </c>
      <c r="E12" s="18">
        <v>0</v>
      </c>
      <c r="F12" s="12">
        <f t="shared" si="2"/>
        <v>0</v>
      </c>
      <c r="G12" s="18">
        <v>1445</v>
      </c>
      <c r="H12" s="12">
        <f t="shared" si="3"/>
        <v>0.3</v>
      </c>
      <c r="I12" s="18">
        <v>0</v>
      </c>
      <c r="J12" s="12">
        <f t="shared" si="4"/>
        <v>0</v>
      </c>
      <c r="K12" s="18">
        <v>21</v>
      </c>
      <c r="L12" s="12">
        <f t="shared" si="5"/>
        <v>0.03888888888888889</v>
      </c>
    </row>
    <row r="13" spans="1:12" ht="15">
      <c r="A13" s="9"/>
      <c r="B13" s="10">
        <f t="shared" si="0"/>
        <v>0</v>
      </c>
      <c r="C13" s="11"/>
      <c r="D13" s="12">
        <f t="shared" si="1"/>
        <v>0</v>
      </c>
      <c r="E13" s="11"/>
      <c r="F13" s="12">
        <f t="shared" si="2"/>
        <v>0</v>
      </c>
      <c r="G13" s="11"/>
      <c r="H13" s="12">
        <f t="shared" si="3"/>
        <v>0</v>
      </c>
      <c r="I13" s="11"/>
      <c r="J13" s="12">
        <f t="shared" si="4"/>
        <v>0</v>
      </c>
      <c r="K13" s="11"/>
      <c r="L13" s="12">
        <f t="shared" si="5"/>
        <v>0</v>
      </c>
    </row>
    <row r="14" spans="1:12" ht="15">
      <c r="A14" s="9"/>
      <c r="B14" s="10">
        <f t="shared" si="0"/>
        <v>0</v>
      </c>
      <c r="C14" s="11"/>
      <c r="D14" s="12">
        <f t="shared" si="1"/>
        <v>0</v>
      </c>
      <c r="E14" s="11"/>
      <c r="F14" s="12">
        <f t="shared" si="2"/>
        <v>0</v>
      </c>
      <c r="G14" s="11"/>
      <c r="H14" s="12">
        <f t="shared" si="3"/>
        <v>0</v>
      </c>
      <c r="I14" s="11"/>
      <c r="J14" s="12">
        <f t="shared" si="4"/>
        <v>0</v>
      </c>
      <c r="K14" s="11"/>
      <c r="L14" s="12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6" sqref="F6:F16"/>
    </sheetView>
  </sheetViews>
  <sheetFormatPr defaultColWidth="9.140625" defaultRowHeight="15"/>
  <cols>
    <col min="1" max="1" width="10.8515625" style="0" customWidth="1"/>
  </cols>
  <sheetData>
    <row r="1" spans="1:4" ht="15">
      <c r="A1" t="s">
        <v>20</v>
      </c>
      <c r="D1" t="s">
        <v>30</v>
      </c>
    </row>
    <row r="2" spans="1:6" ht="15">
      <c r="A2" t="s">
        <v>21</v>
      </c>
      <c r="B2" t="s">
        <v>24</v>
      </c>
      <c r="C2" t="s">
        <v>28</v>
      </c>
      <c r="D2" t="s">
        <v>31</v>
      </c>
      <c r="E2" t="s">
        <v>33</v>
      </c>
      <c r="F2" t="s">
        <v>35</v>
      </c>
    </row>
    <row r="3" spans="1:6" ht="15">
      <c r="A3" t="s">
        <v>22</v>
      </c>
      <c r="B3" t="s">
        <v>25</v>
      </c>
      <c r="C3" t="s">
        <v>25</v>
      </c>
      <c r="D3" t="s">
        <v>25</v>
      </c>
      <c r="E3" t="s">
        <v>25</v>
      </c>
      <c r="F3" t="s">
        <v>25</v>
      </c>
    </row>
    <row r="4" spans="1:6" ht="15">
      <c r="A4" t="s">
        <v>23</v>
      </c>
      <c r="B4" t="s">
        <v>26</v>
      </c>
      <c r="C4" t="s">
        <v>29</v>
      </c>
      <c r="D4" t="s">
        <v>32</v>
      </c>
      <c r="E4" t="s">
        <v>34</v>
      </c>
      <c r="F4" t="s">
        <v>36</v>
      </c>
    </row>
    <row r="5" spans="1:2" ht="15">
      <c r="A5" s="14"/>
      <c r="B5" s="15"/>
    </row>
    <row r="6" spans="1:6" ht="105">
      <c r="A6" s="16" t="s">
        <v>37</v>
      </c>
      <c r="B6" s="17">
        <v>9</v>
      </c>
      <c r="C6" s="18">
        <v>0</v>
      </c>
      <c r="D6" s="18">
        <v>70</v>
      </c>
      <c r="E6" s="18">
        <v>0</v>
      </c>
      <c r="F6" s="18">
        <v>12</v>
      </c>
    </row>
    <row r="7" spans="1:6" ht="75">
      <c r="A7" s="16" t="s">
        <v>12</v>
      </c>
      <c r="B7" s="17">
        <v>5</v>
      </c>
      <c r="C7" s="18">
        <v>0</v>
      </c>
      <c r="D7" s="18">
        <v>44</v>
      </c>
      <c r="E7" s="18">
        <v>1</v>
      </c>
      <c r="F7" s="18">
        <v>9</v>
      </c>
    </row>
    <row r="8" spans="1:6" ht="45">
      <c r="A8" s="16" t="s">
        <v>19</v>
      </c>
      <c r="B8" s="17">
        <v>22</v>
      </c>
      <c r="C8" s="18">
        <v>0</v>
      </c>
      <c r="D8" s="18">
        <v>57</v>
      </c>
      <c r="E8" s="18">
        <v>3</v>
      </c>
      <c r="F8" s="18">
        <v>8</v>
      </c>
    </row>
    <row r="9" spans="1:6" ht="120">
      <c r="A9" s="16" t="s">
        <v>18</v>
      </c>
      <c r="B9" s="17">
        <v>14</v>
      </c>
      <c r="C9" s="18">
        <v>1</v>
      </c>
      <c r="D9" s="18">
        <v>165</v>
      </c>
      <c r="E9" s="18">
        <v>1</v>
      </c>
      <c r="F9" s="18">
        <v>24</v>
      </c>
    </row>
    <row r="10" spans="1:6" ht="60">
      <c r="A10" s="16" t="s">
        <v>13</v>
      </c>
      <c r="B10" s="17">
        <v>5</v>
      </c>
      <c r="C10" s="18">
        <v>1</v>
      </c>
      <c r="D10" s="18">
        <v>74</v>
      </c>
      <c r="E10" s="18">
        <v>1</v>
      </c>
      <c r="F10" s="18">
        <v>26</v>
      </c>
    </row>
    <row r="11" spans="1:6" ht="75">
      <c r="A11" s="16" t="s">
        <v>15</v>
      </c>
      <c r="B11" s="17">
        <v>5</v>
      </c>
      <c r="C11" s="18">
        <v>0</v>
      </c>
      <c r="D11" s="18">
        <v>128</v>
      </c>
      <c r="E11" s="18">
        <v>1</v>
      </c>
      <c r="F11" s="18">
        <v>15</v>
      </c>
    </row>
    <row r="12" spans="1:6" ht="15">
      <c r="A12" s="16" t="s">
        <v>38</v>
      </c>
      <c r="B12" s="17">
        <v>38</v>
      </c>
      <c r="C12" s="18">
        <v>2</v>
      </c>
      <c r="D12" s="18">
        <v>397</v>
      </c>
      <c r="E12" s="18">
        <v>1</v>
      </c>
      <c r="F12" s="18">
        <v>8</v>
      </c>
    </row>
    <row r="13" spans="1:6" ht="60">
      <c r="A13" s="16" t="s">
        <v>14</v>
      </c>
      <c r="B13" s="17">
        <v>28</v>
      </c>
      <c r="C13" s="18">
        <v>3</v>
      </c>
      <c r="D13" s="18">
        <v>123</v>
      </c>
      <c r="E13" s="18">
        <v>2</v>
      </c>
      <c r="F13" s="18">
        <v>15</v>
      </c>
    </row>
    <row r="14" spans="1:6" ht="75">
      <c r="A14" s="16" t="s">
        <v>16</v>
      </c>
      <c r="B14" s="17">
        <v>17</v>
      </c>
      <c r="C14" s="18">
        <v>0</v>
      </c>
      <c r="D14" s="18">
        <v>959</v>
      </c>
      <c r="E14" s="18">
        <v>0</v>
      </c>
      <c r="F14" s="18">
        <v>17</v>
      </c>
    </row>
    <row r="15" spans="1:6" ht="90">
      <c r="A15" s="16" t="s">
        <v>17</v>
      </c>
      <c r="B15" s="17">
        <v>14</v>
      </c>
      <c r="C15" s="18">
        <v>0</v>
      </c>
      <c r="D15" s="18">
        <v>298</v>
      </c>
      <c r="E15" s="18">
        <v>1</v>
      </c>
      <c r="F15" s="18">
        <v>27</v>
      </c>
    </row>
    <row r="16" spans="1:6" ht="45">
      <c r="A16" s="16" t="s">
        <v>39</v>
      </c>
      <c r="B16" s="17">
        <v>12</v>
      </c>
      <c r="C16" s="18">
        <v>0</v>
      </c>
      <c r="D16" s="18">
        <v>1445</v>
      </c>
      <c r="E16" s="18">
        <v>0</v>
      </c>
      <c r="F16" s="18">
        <v>21</v>
      </c>
    </row>
    <row r="17" ht="15">
      <c r="B17" s="13"/>
    </row>
    <row r="18" ht="15">
      <c r="B1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Заякин Сергей</dc:creator>
  <cp:keywords/>
  <dc:description/>
  <cp:lastModifiedBy>Заякин Сергей</cp:lastModifiedBy>
  <cp:lastPrinted>2016-05-30T12:15:01Z</cp:lastPrinted>
  <dcterms:created xsi:type="dcterms:W3CDTF">2016-05-04T10:35:19Z</dcterms:created>
  <dcterms:modified xsi:type="dcterms:W3CDTF">2018-06-26T08:13:38Z</dcterms:modified>
  <cp:category/>
  <cp:version/>
  <cp:contentType/>
  <cp:contentStatus/>
</cp:coreProperties>
</file>