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5925"/>
  </bookViews>
  <sheets>
    <sheet name="подразделения фед.холдингов" sheetId="1" r:id="rId1"/>
  </sheets>
  <externalReferences>
    <externalReference r:id="rId2"/>
  </externalReferences>
  <definedNames>
    <definedName name="_xlnm._FilterDatabase" localSheetId="0" hidden="1">'подразделения фед.холдингов'!$A$3:$N$64</definedName>
  </definedNames>
  <calcPr calcId="145621"/>
</workbook>
</file>

<file path=xl/calcChain.xml><?xml version="1.0" encoding="utf-8"?>
<calcChain xmlns="http://schemas.openxmlformats.org/spreadsheetml/2006/main">
  <c r="H57" i="1" l="1"/>
  <c r="H56" i="1"/>
  <c r="H55" i="1"/>
  <c r="H52" i="1"/>
  <c r="H51" i="1"/>
  <c r="H50" i="1"/>
  <c r="H47" i="1"/>
  <c r="H45" i="1"/>
  <c r="H43" i="1"/>
  <c r="H42" i="1"/>
  <c r="H40" i="1"/>
  <c r="H39" i="1"/>
  <c r="H32" i="1"/>
  <c r="H31" i="1"/>
  <c r="H29" i="1"/>
  <c r="H27" i="1"/>
  <c r="H22" i="1"/>
  <c r="H21" i="1"/>
  <c r="H19" i="1"/>
  <c r="H17" i="1"/>
  <c r="H11" i="1"/>
  <c r="H7" i="1"/>
  <c r="H6" i="1"/>
</calcChain>
</file>

<file path=xl/sharedStrings.xml><?xml version="1.0" encoding="utf-8"?>
<sst xmlns="http://schemas.openxmlformats.org/spreadsheetml/2006/main" count="400" uniqueCount="192">
  <si>
    <t>Рейтинг крупнейших подразделений федеральных холдингов по итогам 2017 года</t>
  </si>
  <si>
    <t xml:space="preserve">Место </t>
  </si>
  <si>
    <t xml:space="preserve">Место в субрейтинге  экспорта высоких переделов </t>
  </si>
  <si>
    <t>Экспортер</t>
  </si>
  <si>
    <t>Холдинг</t>
  </si>
  <si>
    <t>Регион</t>
  </si>
  <si>
    <t>Отрасль деятельности компании</t>
  </si>
  <si>
    <t>Доля экспорта высоких переделов в общем объеме экспорта компании, %</t>
  </si>
  <si>
    <t>Объем экспорта, тыс. долл.</t>
  </si>
  <si>
    <t>Количество стран-импортеров, ед.</t>
  </si>
  <si>
    <t>Количество групп товаров*, ед.</t>
  </si>
  <si>
    <t>по итогам 2017</t>
  </si>
  <si>
    <t>по итогам 2016</t>
  </si>
  <si>
    <t>Изменение за год, %</t>
  </si>
  <si>
    <t>Изменение за год, ед.</t>
  </si>
  <si>
    <t>1</t>
  </si>
  <si>
    <t>—</t>
  </si>
  <si>
    <t>ГАЗПРОМНЕФТЬ-ЯМАЛ</t>
  </si>
  <si>
    <t>ГАЗПРОМ</t>
  </si>
  <si>
    <t>Тюменская область</t>
  </si>
  <si>
    <t>Химическая и нефтехимическая промышленность</t>
  </si>
  <si>
    <t>2</t>
  </si>
  <si>
    <t>ЛУКОЙЛ-ПЕРМНЕФТЕОРГСИНТЕЗ</t>
  </si>
  <si>
    <t>ЛУКОЙЛ</t>
  </si>
  <si>
    <t>Пермский край</t>
  </si>
  <si>
    <t>3</t>
  </si>
  <si>
    <t>ЕВРАЗ НИЖНЕТАГИЛЬСКИЙ МЕТАЛЛУРГИЧЕСКИЙ КОМБИНАТ</t>
  </si>
  <si>
    <t>ЕВРАЗ ГРУП</t>
  </si>
  <si>
    <t>Свердловская область</t>
  </si>
  <si>
    <t>Черная металлургия</t>
  </si>
  <si>
    <t>4</t>
  </si>
  <si>
    <r>
      <t>ОДК-УФИМСКОЕ МОТОРОСТРОИТЕЛЬНОЕ ПРОИЗВОДСТВЕННОЕ ОБЪЕДИНЕНИЕ</t>
    </r>
    <r>
      <rPr>
        <vertAlign val="superscript"/>
        <sz val="9"/>
        <color indexed="8"/>
        <rFont val="Arial"/>
        <family val="2"/>
        <charset val="204"/>
      </rPr>
      <t>1</t>
    </r>
  </si>
  <si>
    <t>РОСТЕХ</t>
  </si>
  <si>
    <t>Республика Башкортостан</t>
  </si>
  <si>
    <t>Машиностроение</t>
  </si>
  <si>
    <r>
      <t xml:space="preserve">816793,6 </t>
    </r>
    <r>
      <rPr>
        <vertAlign val="superscript"/>
        <sz val="9"/>
        <rFont val="Arial"/>
        <family val="2"/>
        <charset val="204"/>
      </rPr>
      <t>1</t>
    </r>
  </si>
  <si>
    <r>
      <t xml:space="preserve">8 </t>
    </r>
    <r>
      <rPr>
        <vertAlign val="superscript"/>
        <sz val="9"/>
        <color indexed="8"/>
        <rFont val="Arial"/>
        <family val="2"/>
        <charset val="204"/>
      </rPr>
      <t>1</t>
    </r>
  </si>
  <si>
    <t>5</t>
  </si>
  <si>
    <t>БАШНЕФТЬ</t>
  </si>
  <si>
    <t>НК РОСНЕФТЬ</t>
  </si>
  <si>
    <r>
      <t xml:space="preserve">759724,4
(6448877,5 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**)</t>
    </r>
  </si>
  <si>
    <t>-73,3 
(37,2)</t>
  </si>
  <si>
    <t>6</t>
  </si>
  <si>
    <t>УРАЛЬСКАЯ СТАЛЬ</t>
  </si>
  <si>
    <t>МЕТАЛЛОИНВЕСТ</t>
  </si>
  <si>
    <t>Цветная металлургия</t>
  </si>
  <si>
    <t>7</t>
  </si>
  <si>
    <t>ГАЗПРОМ НЕФТЕХИМ САЛАВАТ</t>
  </si>
  <si>
    <t>8</t>
  </si>
  <si>
    <t>ЕКАТЕРИНБУРГСКИЙ ЗАВОД ПО ОБРАБОТКЕ ЦВЕТНЫХ МЕТАЛЛОВ</t>
  </si>
  <si>
    <t>ГРУППА КОМПАНИЙ РЕНОВА</t>
  </si>
  <si>
    <t>9</t>
  </si>
  <si>
    <t>НЛМК-УРАЛ</t>
  </si>
  <si>
    <t>ГРУППА НЛМК</t>
  </si>
  <si>
    <t>10</t>
  </si>
  <si>
    <t>КАМЕНСК-УРАЛЬСКИЙ МЕТАЛЛУРГИЧЕСКИЙ ЗАВОД</t>
  </si>
  <si>
    <t>УК АЛЮМИНИЕВЫЕ ПРОДУКТЫ</t>
  </si>
  <si>
    <t>11</t>
  </si>
  <si>
    <t>СУАЛ</t>
  </si>
  <si>
    <t>РУСАЛ</t>
  </si>
  <si>
    <t>12</t>
  </si>
  <si>
    <r>
      <t>ВИЗ-СТАЛЬ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</si>
  <si>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160115,5 </t>
    </r>
    <r>
      <rPr>
        <vertAlign val="superscript"/>
        <sz val="9"/>
        <rFont val="Arial"/>
        <family val="2"/>
        <charset val="204"/>
      </rPr>
      <t>1,2</t>
    </r>
  </si>
  <si>
    <r>
      <t xml:space="preserve">26 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</si>
  <si>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1 </t>
    </r>
    <r>
      <rPr>
        <vertAlign val="superscript"/>
        <sz val="9"/>
        <color indexed="8"/>
        <rFont val="Arial"/>
        <family val="2"/>
        <charset val="204"/>
      </rPr>
      <t>1</t>
    </r>
  </si>
  <si>
    <t>13</t>
  </si>
  <si>
    <t>МИНЕРАЛЬНЫЕ УДОБРЕНИЯ 
(с 01.08.2017 присоединено к АО «ОХК «УРАЛХИМ»)</t>
  </si>
  <si>
    <t>ОХК УРАЛХИМ</t>
  </si>
  <si>
    <t>14</t>
  </si>
  <si>
    <t>ЧЕЛЯБИНСКИЙ МЕТАЛЛУРГИЧЕСКИЙ КОМБИНАТ</t>
  </si>
  <si>
    <t>МЕЧЕЛ</t>
  </si>
  <si>
    <t>Челябинская область</t>
  </si>
  <si>
    <t>15</t>
  </si>
  <si>
    <t>СВЕЗА ВЕРХНЯЯ СИНЯЧИХА</t>
  </si>
  <si>
    <t>СВЕЗА</t>
  </si>
  <si>
    <t>Лесная и деревообрабатывающая промышленность</t>
  </si>
  <si>
    <t>16</t>
  </si>
  <si>
    <t>АВТОМОБИЛЬНЫЙ ЗАВОД УРАЛ</t>
  </si>
  <si>
    <t>ГРУППА ГАЗ</t>
  </si>
  <si>
    <t>17</t>
  </si>
  <si>
    <r>
      <t>СВЕЗА УРАЛЬСКИЙ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</si>
  <si>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62930,0 </t>
    </r>
    <r>
      <rPr>
        <vertAlign val="superscript"/>
        <sz val="9"/>
        <rFont val="Arial"/>
        <family val="2"/>
        <charset val="204"/>
      </rPr>
      <t>1</t>
    </r>
  </si>
  <si>
    <r>
      <t xml:space="preserve">57 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</si>
  <si>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2 </t>
    </r>
    <r>
      <rPr>
        <vertAlign val="superscript"/>
        <sz val="9"/>
        <color indexed="8"/>
        <rFont val="Arial"/>
        <family val="2"/>
        <charset val="204"/>
      </rPr>
      <t>1</t>
    </r>
  </si>
  <si>
    <t>18</t>
  </si>
  <si>
    <t>КУМЕРТАУСКОЕ АВИАЦИОННОЕ ПРОИЗВОДСТВЕННОЕ ПРЕДПРИЯТИЕ</t>
  </si>
  <si>
    <t>ВЕРТОЛЕТЫ РОССИИ (РОСТЕХ)</t>
  </si>
  <si>
    <t>19</t>
  </si>
  <si>
    <r>
      <t>ЖИРОВОЙ КОМБИНАТ</t>
    </r>
    <r>
      <rPr>
        <vertAlign val="superscript"/>
        <sz val="9"/>
        <color indexed="8"/>
        <rFont val="Arial"/>
        <family val="2"/>
        <charset val="204"/>
      </rPr>
      <t>1</t>
    </r>
  </si>
  <si>
    <t>ГРУППА КОМПАНИЙ РУСАГРО</t>
  </si>
  <si>
    <t>Пищевая промышленность</t>
  </si>
  <si>
    <r>
      <t xml:space="preserve">46065,2 </t>
    </r>
    <r>
      <rPr>
        <vertAlign val="superscript"/>
        <sz val="9"/>
        <rFont val="Arial"/>
        <family val="2"/>
        <charset val="204"/>
      </rPr>
      <t>1</t>
    </r>
  </si>
  <si>
    <r>
      <t xml:space="preserve">12 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</si>
  <si>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7 </t>
    </r>
    <r>
      <rPr>
        <vertAlign val="superscript"/>
        <sz val="9"/>
        <color indexed="8"/>
        <rFont val="Arial"/>
        <family val="2"/>
        <charset val="204"/>
      </rPr>
      <t>1</t>
    </r>
  </si>
  <si>
    <t>20</t>
  </si>
  <si>
    <t>БЕЛОРЕЦКИЙ МЕТАЛЛУРГИЧЕСКИЙ КОМБИНАТ</t>
  </si>
  <si>
    <t>21</t>
  </si>
  <si>
    <t>ЕВРАЗ КАЧКАНАРСКИЙ ГОРНО-ОБОГАТИТЕЛЬНЫЙ КОМБИНАТ</t>
  </si>
  <si>
    <t>22</t>
  </si>
  <si>
    <t>ИНГА</t>
  </si>
  <si>
    <t>РУСПЕТРО</t>
  </si>
  <si>
    <t>Нефтяная и нефтегазовая промышленность</t>
  </si>
  <si>
    <t>23</t>
  </si>
  <si>
    <t>ЧЕЛЯБИНСКИЙ ФИЛИАЛ ПУБЛИЧНОГО АКЦИОНЕРНОГО ОБЩЕСТВА «УРАЛЬСКАЯ КУЗНИЦА»</t>
  </si>
  <si>
    <t>24</t>
  </si>
  <si>
    <t>НПП «СТАРТ»</t>
  </si>
  <si>
    <t>25</t>
  </si>
  <si>
    <t>УФАОРГСИНТЕЗ</t>
  </si>
  <si>
    <r>
      <t xml:space="preserve">27232,6
(6380325,6 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 )</t>
    </r>
  </si>
  <si>
    <t>26</t>
  </si>
  <si>
    <t>22 
(топ-100)</t>
  </si>
  <si>
    <r>
      <t>НПК «УРАЛВАГОНЗАВОД»</t>
    </r>
    <r>
      <rPr>
        <vertAlign val="superscript"/>
        <sz val="9"/>
        <color indexed="8"/>
        <rFont val="Arial"/>
        <family val="2"/>
        <charset val="204"/>
      </rPr>
      <t>3</t>
    </r>
  </si>
  <si>
    <t>-</t>
  </si>
  <si>
    <t>27</t>
  </si>
  <si>
    <t>НЛМК-МЕТИЗ</t>
  </si>
  <si>
    <t>28</t>
  </si>
  <si>
    <t>УРАЛЬСКИЙ ЗАВОД ХИМИЧЕСКОГО МАШИНОСТРОЕНИЯ</t>
  </si>
  <si>
    <t>ОБЪЕДИНЕННЫЕ МАШИНОСТРОИТЕЛЬНЫЕ ЗАВОДЫ</t>
  </si>
  <si>
    <t>29</t>
  </si>
  <si>
    <t>ЛАДА ИЖЕВСК</t>
  </si>
  <si>
    <t>АВТОВАЗ</t>
  </si>
  <si>
    <t>Удмуртская Республика</t>
  </si>
  <si>
    <t>30</t>
  </si>
  <si>
    <t>СИНАРСКИЙ ТРУБНЫЙ ЗАВОД</t>
  </si>
  <si>
    <t>ТМК</t>
  </si>
  <si>
    <t>31</t>
  </si>
  <si>
    <t>ГАЗПРОМ ДОБЫЧА ОРЕНБУРГ</t>
  </si>
  <si>
    <t>Оренбургская область</t>
  </si>
  <si>
    <t>32</t>
  </si>
  <si>
    <t>УРАЛЬСКАЯ ФОЛЬГА</t>
  </si>
  <si>
    <t>33</t>
  </si>
  <si>
    <t>УФАЛЕЙНИКЕЛЬ 
(находится в стадии ликвидации с 08.11.2017)</t>
  </si>
  <si>
    <t>РУСНИКЕЛЬ</t>
  </si>
  <si>
    <t>34</t>
  </si>
  <si>
    <t>СУАЛ-КРЕМНИЙ-УРАЛ</t>
  </si>
  <si>
    <t>35</t>
  </si>
  <si>
    <t>ОРЕНБУРГНЕФТЕОТДАЧА</t>
  </si>
  <si>
    <t>ЗАРУБЕЖНЕФТЬ</t>
  </si>
  <si>
    <t>36</t>
  </si>
  <si>
    <t>38
(топ-100)</t>
  </si>
  <si>
    <r>
      <t>ПО «МАЯК»</t>
    </r>
    <r>
      <rPr>
        <vertAlign val="superscript"/>
        <sz val="9"/>
        <color indexed="8"/>
        <rFont val="Arial"/>
        <family val="2"/>
        <charset val="204"/>
      </rPr>
      <t>3</t>
    </r>
  </si>
  <si>
    <t>РОСАТОМ</t>
  </si>
  <si>
    <t>Производство ядерных материалов</t>
  </si>
  <si>
    <t>37</t>
  </si>
  <si>
    <t>38</t>
  </si>
  <si>
    <t>ЧЕПЕЦКИЙ МЕХАНИЧЕСКИЙ ЗАВОД</t>
  </si>
  <si>
    <t>РОСТАТОМ</t>
  </si>
  <si>
    <t>31 
(топ-100)</t>
  </si>
  <si>
    <r>
      <t>УРАЛЬСКИЙ ЗАВОД ТЯЖЕЛОГО МАШИНОСТРОЕНИЯ</t>
    </r>
    <r>
      <rPr>
        <vertAlign val="superscript"/>
        <sz val="9"/>
        <color indexed="8"/>
        <rFont val="Arial"/>
        <family val="2"/>
        <charset val="204"/>
      </rPr>
      <t>3</t>
    </r>
  </si>
  <si>
    <t>39</t>
  </si>
  <si>
    <t>ИЖЕВСКИЙ МЕХАНИЧЕСКИЙ ЗАВОД</t>
  </si>
  <si>
    <t>Производство оружия и боеприпасов</t>
  </si>
  <si>
    <t>40</t>
  </si>
  <si>
    <t>ЛЫСЬВЕНСКИЙ ЗАВОД НЕФТЯНОГО МАШИНОСТРОЕНИЯ</t>
  </si>
  <si>
    <t>КОМПАНИЯ «БОРЕЦ»</t>
  </si>
  <si>
    <t>41</t>
  </si>
  <si>
    <t>ЭНЕРГОПРОМ - ЧЕЛЯБИНСКИЙ ЭЛЕКТРОДНЫЙ ЗАВОД</t>
  </si>
  <si>
    <t>42</t>
  </si>
  <si>
    <t>УРАЛЬСКИЙ ОПТИКО-МЕХАНИЧЕСКИЙ ЗАВОД</t>
  </si>
  <si>
    <t>ШВАБЕ (РОСТЕХ)</t>
  </si>
  <si>
    <t>43</t>
  </si>
  <si>
    <t>СИБУР-ХИМПРОМ</t>
  </si>
  <si>
    <t>СИБУР</t>
  </si>
  <si>
    <t>44</t>
  </si>
  <si>
    <t>КОМБИНАТ «ЭЛЕКТРОХИМПРИБОР»</t>
  </si>
  <si>
    <t>45</t>
  </si>
  <si>
    <t>ИЖСТАЛЬ</t>
  </si>
  <si>
    <t>46</t>
  </si>
  <si>
    <t>ПОЛИПЛАСТ-УРАЛСИБ</t>
  </si>
  <si>
    <t>ПОЛИПЛАСТ</t>
  </si>
  <si>
    <t>47</t>
  </si>
  <si>
    <t>48</t>
  </si>
  <si>
    <t>ИНСТИТУТ РЕАКТОРНЫХ МАТЕРИАЛОВ</t>
  </si>
  <si>
    <t>ОДК-ПЕРМСКИЕ МОТОРЫ</t>
  </si>
  <si>
    <t>49</t>
  </si>
  <si>
    <t>ОКБ «НОВАТОР»</t>
  </si>
  <si>
    <t>КОНЦЕРН ВКО «АЛМАЗ-АНТЕЙ»</t>
  </si>
  <si>
    <t>50</t>
  </si>
  <si>
    <t>СОРОЧИНСКИЙ МАСЛОЭКСТРАКЦИОННЫЙ ЗАВОД</t>
  </si>
  <si>
    <t>ГРУППА НМЖК</t>
  </si>
  <si>
    <t>Дополнительно к субрейтингу экспорта высоких переделов</t>
  </si>
  <si>
    <t>ИЖЕВСКИЙ ЭЛЕКТРОМЕХАНИЧЕСКИЙ ЗАВОД «КУПОЛ»</t>
  </si>
  <si>
    <t>ИРБИТСКИЙ ХИМИКО-ФАРМАЦЕВТИЧЕСКИЙ ЗАВОД</t>
  </si>
  <si>
    <t>АВЕКСИМА</t>
  </si>
  <si>
    <t>Фармацевтическая промышленность</t>
  </si>
  <si>
    <t>КОНЦЕРН «КАЛАШНИКОВ»</t>
  </si>
  <si>
    <r>
      <rPr>
        <vertAlign val="superscript"/>
        <sz val="10"/>
        <color indexed="8"/>
        <rFont val="Arial"/>
        <family val="2"/>
        <charset val="204"/>
      </rPr>
      <t>1</t>
    </r>
    <r>
      <rPr>
        <sz val="10"/>
        <color indexed="8"/>
        <rFont val="Arial"/>
        <family val="2"/>
        <charset val="204"/>
      </rPr>
      <t xml:space="preserve"> Данные компании.</t>
    </r>
  </si>
  <si>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Объем экспорта пересчитан по среднегодовому курсу в 2016 году — 67,03 руб./долл., в 2017 году — 58,35 руб./долл.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</si>
  <si>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По итогам 2016 года компания была представлена в общем рейтинге исследования «Уральский экспорт — 100».</t>
    </r>
  </si>
  <si>
    <t>* Группы товаров определяются четырехзначным кодом ТН ВЭД.</t>
  </si>
  <si>
    <t>** Объем экспорта представлен с учетом результатов внешнеэкономической деятельности со странами Таможенного союза по данным публикуемой отчетности.</t>
  </si>
  <si>
    <t>Источник: АЦ «Эксперт»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</si>
</sst>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Arial"/>
      <family val="2"/>
      <charset val="204"/>
    </font>
    <font>
      <sz val="8.5"/>
      <name val="MS Sans Serif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MS Sans Serif"/>
      <family val="2"/>
      <charset val="204"/>
    </font>
    <font>
      <vertAlign val="superscript"/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/>
  </cellStyleXfs>
  <cellXfs count="45">
    <xf numFmtId="0" fontId="0" fillId="0" borderId="0" xfId="0"/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9" xfId="1" applyFont="1" applyFill="1" applyBorder="1" applyAlignment="1">
      <alignment horizontal="right" wrapText="1"/>
    </xf>
    <xf numFmtId="164" fontId="7" fillId="0" borderId="9" xfId="3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2" fillId="0" borderId="0" xfId="1"/>
    <xf numFmtId="164" fontId="6" fillId="0" borderId="9" xfId="1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164" fontId="6" fillId="0" borderId="9" xfId="2" applyNumberFormat="1" applyFont="1" applyFill="1" applyBorder="1" applyAlignment="1">
      <alignment horizontal="right" wrapText="1"/>
    </xf>
    <xf numFmtId="0" fontId="6" fillId="0" borderId="9" xfId="1" applyFont="1" applyFill="1" applyBorder="1" applyAlignment="1">
      <alignment horizontal="right" vertical="center"/>
    </xf>
    <xf numFmtId="164" fontId="6" fillId="0" borderId="9" xfId="1" quotePrefix="1" applyNumberFormat="1" applyFont="1" applyFill="1" applyBorder="1" applyAlignment="1">
      <alignment horizontal="right" vertical="center" wrapText="1"/>
    </xf>
    <xf numFmtId="0" fontId="2" fillId="0" borderId="0" xfId="1" applyFill="1"/>
    <xf numFmtId="164" fontId="7" fillId="0" borderId="9" xfId="3" applyNumberFormat="1" applyFont="1" applyFill="1" applyBorder="1" applyAlignment="1">
      <alignment horizontal="right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0" fontId="1" fillId="0" borderId="0" xfId="1" applyFont="1"/>
    <xf numFmtId="0" fontId="6" fillId="0" borderId="9" xfId="1" applyFont="1" applyBorder="1" applyAlignment="1">
      <alignment horizontal="left" vertical="center" wrapText="1"/>
    </xf>
    <xf numFmtId="49" fontId="6" fillId="0" borderId="9" xfId="1" applyNumberFormat="1" applyFont="1" applyBorder="1" applyAlignment="1">
      <alignment horizontal="left" vertical="center"/>
    </xf>
    <xf numFmtId="164" fontId="7" fillId="0" borderId="9" xfId="3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0" fontId="3" fillId="0" borderId="0" xfId="2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/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9;&#1087;&#1086;&#1088;&#1090;&#1077;&#1088;&#1099;/&#1069;&#1082;&#1089;&#1087;&#1077;&#1088;&#1090;_&#1090;&#1086;&#1074;&#1072;&#1088;&#1099;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зн_структура экспорта_проценты"/>
      <sheetName val="4зн_структура экспорта_объемы"/>
      <sheetName val="4зн_Структ экспорта_холд_кол"/>
      <sheetName val="Лист2"/>
      <sheetName val="Лист3"/>
      <sheetName val="высокотехнологич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>
            <v>16</v>
          </cell>
          <cell r="C2">
            <v>0</v>
          </cell>
          <cell r="D2">
            <v>642820884.23532104</v>
          </cell>
          <cell r="E2">
            <v>642820884.23532104</v>
          </cell>
          <cell r="F2" t="e">
            <v>#N/A</v>
          </cell>
          <cell r="G2" t="str">
            <v>ОДК-УФИМСКОЕ МОТОРОСТРОИТЕЛЬНОЕ ПРОИЗВОДСТВЕННОЕ ОБЪЕДИНЕНИЕ</v>
          </cell>
          <cell r="H2">
            <v>0</v>
          </cell>
          <cell r="I2">
            <v>816793571.22536397</v>
          </cell>
          <cell r="J2">
            <v>816793571.22536397</v>
          </cell>
          <cell r="K2">
            <v>78.700531796663526</v>
          </cell>
        </row>
        <row r="3">
          <cell r="A3">
            <v>2</v>
          </cell>
          <cell r="B3">
            <v>18</v>
          </cell>
          <cell r="C3">
            <v>493620212.61009079</v>
          </cell>
          <cell r="D3">
            <v>0</v>
          </cell>
          <cell r="E3">
            <v>493620212.61009079</v>
          </cell>
          <cell r="F3" t="str">
            <v>КОРПОРАЦИЯ ВСМПО-АВИСМА</v>
          </cell>
          <cell r="G3" t="e">
            <v>#N/A</v>
          </cell>
          <cell r="H3">
            <v>585551853.63000095</v>
          </cell>
          <cell r="I3">
            <v>0</v>
          </cell>
          <cell r="J3">
            <v>585551853.63000095</v>
          </cell>
          <cell r="K3">
            <v>84.3</v>
          </cell>
        </row>
        <row r="4">
          <cell r="A4">
            <v>3</v>
          </cell>
          <cell r="B4">
            <v>36</v>
          </cell>
          <cell r="C4">
            <v>0</v>
          </cell>
          <cell r="D4">
            <v>67659610.249250114</v>
          </cell>
          <cell r="E4">
            <v>65531518.150000103</v>
          </cell>
          <cell r="F4" t="e">
            <v>#N/A</v>
          </cell>
          <cell r="G4" t="str">
            <v>АВТОМОБИЛЬНЫЙ ЗАВОД УРАЛ</v>
          </cell>
          <cell r="H4">
            <v>0</v>
          </cell>
          <cell r="I4">
            <v>65531518.150000103</v>
          </cell>
          <cell r="J4">
            <v>65531518.150000103</v>
          </cell>
          <cell r="K4">
            <v>100</v>
          </cell>
        </row>
        <row r="5">
          <cell r="A5">
            <v>4</v>
          </cell>
          <cell r="B5">
            <v>28</v>
          </cell>
          <cell r="C5">
            <v>61611798.119320005</v>
          </cell>
          <cell r="D5">
            <v>0</v>
          </cell>
          <cell r="E5">
            <v>61611798.119320005</v>
          </cell>
          <cell r="F5" t="str">
            <v>НОВОТРОИЦКИЙ ЗАВОД ХРОМОВЫХ СОЕДИНЕНИЙ</v>
          </cell>
          <cell r="G5" t="e">
            <v>#N/A</v>
          </cell>
          <cell r="H5">
            <v>108280840.28</v>
          </cell>
          <cell r="I5">
            <v>0</v>
          </cell>
          <cell r="J5">
            <v>108280840.28</v>
          </cell>
          <cell r="K5">
            <v>56.900000000000006</v>
          </cell>
        </row>
        <row r="6">
          <cell r="A6">
            <v>5</v>
          </cell>
          <cell r="B6">
            <v>33</v>
          </cell>
          <cell r="C6">
            <v>0</v>
          </cell>
          <cell r="D6">
            <v>58810396.743990004</v>
          </cell>
          <cell r="E6">
            <v>58810396.743990004</v>
          </cell>
          <cell r="F6" t="e">
            <v>#N/A</v>
          </cell>
          <cell r="G6" t="str">
            <v>КУМЕРТАУСКОЕ АВИАЦИОННОЕ ПРОИЗВОДСТВЕННОЕ ПРЕДПРИЯТИЕ</v>
          </cell>
          <cell r="H6">
            <v>0</v>
          </cell>
          <cell r="I6">
            <v>58869266.009999998</v>
          </cell>
          <cell r="J6">
            <v>58869266.009999998</v>
          </cell>
          <cell r="K6">
            <v>99.9</v>
          </cell>
        </row>
        <row r="7">
          <cell r="A7">
            <v>6</v>
          </cell>
          <cell r="B7">
            <v>42</v>
          </cell>
          <cell r="C7">
            <v>40351328.809999995</v>
          </cell>
          <cell r="D7">
            <v>0</v>
          </cell>
          <cell r="E7">
            <v>40351328.809999995</v>
          </cell>
          <cell r="F7" t="str">
            <v>ЧЕЛЯБИНСКИЙ ТРАКТОРНЫЙ ЗАВОД - УРАЛТРАК</v>
          </cell>
          <cell r="G7" t="e">
            <v>#N/A</v>
          </cell>
          <cell r="H7">
            <v>40351328.810000002</v>
          </cell>
          <cell r="I7">
            <v>0</v>
          </cell>
          <cell r="J7">
            <v>40351328.810000002</v>
          </cell>
          <cell r="K7">
            <v>99.999999999999972</v>
          </cell>
        </row>
        <row r="8">
          <cell r="A8">
            <v>7</v>
          </cell>
          <cell r="B8">
            <v>41</v>
          </cell>
          <cell r="C8">
            <v>40205935.433949992</v>
          </cell>
          <cell r="D8">
            <v>0</v>
          </cell>
          <cell r="E8">
            <v>40205935.433949992</v>
          </cell>
          <cell r="F8" t="str">
            <v>MIDURAL GROUP</v>
          </cell>
          <cell r="G8" t="e">
            <v>#N/A</v>
          </cell>
          <cell r="H8">
            <v>50919094.018851757</v>
          </cell>
          <cell r="I8">
            <v>0</v>
          </cell>
          <cell r="J8">
            <v>50919094.018851757</v>
          </cell>
          <cell r="K8">
            <v>78.960429694732127</v>
          </cell>
        </row>
        <row r="9">
          <cell r="A9">
            <v>8</v>
          </cell>
          <cell r="B9">
            <v>45</v>
          </cell>
          <cell r="C9">
            <v>0</v>
          </cell>
          <cell r="D9">
            <v>35350851.381360002</v>
          </cell>
          <cell r="E9">
            <v>35350851.381360002</v>
          </cell>
          <cell r="F9" t="e">
            <v>#N/A</v>
          </cell>
          <cell r="G9" t="str">
            <v>ЖИРОВОЙ КОМБИНАТ</v>
          </cell>
          <cell r="H9">
            <v>0</v>
          </cell>
          <cell r="I9">
            <v>46065221.332234398</v>
          </cell>
          <cell r="J9">
            <v>46065221.332234398</v>
          </cell>
          <cell r="K9">
            <v>76.740869486766243</v>
          </cell>
        </row>
        <row r="10">
          <cell r="A10">
            <v>9</v>
          </cell>
          <cell r="B10">
            <v>55</v>
          </cell>
          <cell r="C10">
            <v>0</v>
          </cell>
          <cell r="D10">
            <v>31690329.078929998</v>
          </cell>
          <cell r="E10">
            <v>21820118.100000001</v>
          </cell>
          <cell r="F10" t="e">
            <v>#N/A</v>
          </cell>
          <cell r="G10" t="str">
            <v>УРАЛЬСКИЙ ЗАВОД ХИМИЧЕСКОГО МАШИНОСТРОЕНИЯ</v>
          </cell>
          <cell r="H10">
            <v>0</v>
          </cell>
          <cell r="I10">
            <v>21820118.100000001</v>
          </cell>
          <cell r="J10">
            <v>21820118.100000001</v>
          </cell>
          <cell r="K10">
            <v>100</v>
          </cell>
        </row>
        <row r="11">
          <cell r="A11">
            <v>10</v>
          </cell>
          <cell r="B11">
            <v>50</v>
          </cell>
          <cell r="C11">
            <v>0</v>
          </cell>
          <cell r="D11">
            <v>27652614</v>
          </cell>
          <cell r="E11">
            <v>27652614</v>
          </cell>
          <cell r="F11" t="e">
            <v>#N/A</v>
          </cell>
          <cell r="G11" t="str">
            <v>НПП «СТАРТ»</v>
          </cell>
          <cell r="H11">
            <v>0</v>
          </cell>
          <cell r="I11">
            <v>27652614</v>
          </cell>
          <cell r="J11">
            <v>27652614</v>
          </cell>
          <cell r="K11">
            <v>100</v>
          </cell>
        </row>
        <row r="12">
          <cell r="A12">
            <v>11</v>
          </cell>
          <cell r="B12">
            <v>53</v>
          </cell>
          <cell r="C12">
            <v>1680145.5</v>
          </cell>
          <cell r="D12">
            <v>24156083.321370002</v>
          </cell>
          <cell r="E12">
            <v>24131951.370000001</v>
          </cell>
          <cell r="F12" t="e">
            <v>#N/A</v>
          </cell>
          <cell r="G12" t="str">
            <v>НПК «УРАЛВАГОНЗАВОД»</v>
          </cell>
          <cell r="H12">
            <v>0</v>
          </cell>
          <cell r="I12">
            <v>24131951.370000001</v>
          </cell>
          <cell r="J12">
            <v>24131951.370000001</v>
          </cell>
          <cell r="K12">
            <v>100</v>
          </cell>
        </row>
        <row r="13">
          <cell r="A13">
            <v>12</v>
          </cell>
          <cell r="B13">
            <v>13</v>
          </cell>
          <cell r="C13">
            <v>0</v>
          </cell>
          <cell r="D13">
            <v>24733150.945740115</v>
          </cell>
          <cell r="E13">
            <v>24733150.945740115</v>
          </cell>
          <cell r="F13" t="e">
            <v>#N/A</v>
          </cell>
          <cell r="G13" t="str">
            <v>ЕВРАЗ НИЖНЕТАГИЛЬСКИЙ МЕТАЛЛУРГИЧЕСКИЙ КОМБИНАТ</v>
          </cell>
          <cell r="H13">
            <v>0</v>
          </cell>
          <cell r="I13">
            <v>916042627.62000406</v>
          </cell>
          <cell r="J13">
            <v>916042627.62000406</v>
          </cell>
          <cell r="K13">
            <v>2.7000000000000006</v>
          </cell>
        </row>
        <row r="14">
          <cell r="A14">
            <v>13</v>
          </cell>
          <cell r="B14">
            <v>38</v>
          </cell>
          <cell r="C14">
            <v>21446376.817949995</v>
          </cell>
          <cell r="D14">
            <v>0</v>
          </cell>
          <cell r="E14">
            <v>21446376.817949995</v>
          </cell>
          <cell r="F14" t="str">
            <v>ГК «НОВОМЕТ»</v>
          </cell>
          <cell r="G14" t="e">
            <v>#N/A</v>
          </cell>
          <cell r="H14">
            <v>56582964.867180802</v>
          </cell>
          <cell r="I14">
            <v>0</v>
          </cell>
          <cell r="J14">
            <v>56582964.867180802</v>
          </cell>
          <cell r="K14">
            <v>37.902532799919257</v>
          </cell>
        </row>
        <row r="15">
          <cell r="A15">
            <v>14</v>
          </cell>
          <cell r="B15">
            <v>56</v>
          </cell>
          <cell r="C15">
            <v>0</v>
          </cell>
          <cell r="D15">
            <v>21434514.559999999</v>
          </cell>
          <cell r="E15">
            <v>21434514.559999999</v>
          </cell>
          <cell r="F15" t="e">
            <v>#N/A</v>
          </cell>
          <cell r="G15" t="str">
            <v>ЛАДА ИЖЕВСК</v>
          </cell>
          <cell r="H15">
            <v>0</v>
          </cell>
          <cell r="I15">
            <v>21434514.559999999</v>
          </cell>
          <cell r="J15">
            <v>21434514.559999999</v>
          </cell>
          <cell r="K15">
            <v>100</v>
          </cell>
        </row>
        <row r="16">
          <cell r="A16">
            <v>15</v>
          </cell>
          <cell r="B16">
            <v>59</v>
          </cell>
          <cell r="C16">
            <v>20809700</v>
          </cell>
          <cell r="D16">
            <v>0</v>
          </cell>
          <cell r="E16">
            <v>20809700</v>
          </cell>
          <cell r="F16" t="str">
            <v>НСПЛАВ</v>
          </cell>
          <cell r="G16" t="e">
            <v>#N/A</v>
          </cell>
          <cell r="H16">
            <v>20809700</v>
          </cell>
          <cell r="I16">
            <v>0</v>
          </cell>
          <cell r="J16">
            <v>20809700</v>
          </cell>
          <cell r="K16">
            <v>100</v>
          </cell>
        </row>
        <row r="17">
          <cell r="A17">
            <v>16</v>
          </cell>
          <cell r="B17">
            <v>88</v>
          </cell>
          <cell r="C17">
            <v>16241904.262540001</v>
          </cell>
          <cell r="D17">
            <v>0</v>
          </cell>
          <cell r="E17">
            <v>16241904.262540001</v>
          </cell>
          <cell r="F17" t="str">
            <v>МЕТАФРАКС</v>
          </cell>
          <cell r="G17" t="e">
            <v>#N/A</v>
          </cell>
          <cell r="H17">
            <v>150364909.42382166</v>
          </cell>
          <cell r="I17">
            <v>0</v>
          </cell>
          <cell r="J17">
            <v>150364909.42382166</v>
          </cell>
          <cell r="K17">
            <v>10.801658661436914</v>
          </cell>
        </row>
        <row r="18">
          <cell r="A18">
            <v>17</v>
          </cell>
          <cell r="B18">
            <v>64</v>
          </cell>
          <cell r="C18">
            <v>14429752.58</v>
          </cell>
          <cell r="D18">
            <v>0</v>
          </cell>
          <cell r="E18">
            <v>14429752.58</v>
          </cell>
          <cell r="F18" t="str">
            <v>КОПЕЙСКИЙ МАШЗАВОД</v>
          </cell>
          <cell r="G18" t="e">
            <v>#N/A</v>
          </cell>
          <cell r="H18">
            <v>14429752.58</v>
          </cell>
          <cell r="I18">
            <v>0</v>
          </cell>
          <cell r="J18">
            <v>14429752.58</v>
          </cell>
          <cell r="K18">
            <v>100</v>
          </cell>
        </row>
        <row r="19">
          <cell r="A19">
            <v>18</v>
          </cell>
          <cell r="B19">
            <v>65</v>
          </cell>
          <cell r="C19">
            <v>0</v>
          </cell>
          <cell r="D19">
            <v>14193190.65</v>
          </cell>
          <cell r="E19">
            <v>14193190.65</v>
          </cell>
          <cell r="F19" t="e">
            <v>#N/A</v>
          </cell>
          <cell r="G19" t="str">
            <v>ПО «МАЯК»</v>
          </cell>
          <cell r="H19">
            <v>0</v>
          </cell>
          <cell r="I19">
            <v>14193190.65</v>
          </cell>
          <cell r="J19">
            <v>14193190.65</v>
          </cell>
          <cell r="K19">
            <v>100</v>
          </cell>
        </row>
        <row r="20">
          <cell r="A20">
            <v>19</v>
          </cell>
          <cell r="B20">
            <v>11</v>
          </cell>
          <cell r="C20">
            <v>14138019.932740001</v>
          </cell>
          <cell r="D20">
            <v>0</v>
          </cell>
          <cell r="E20">
            <v>14138019.932740001</v>
          </cell>
          <cell r="F20" t="str">
            <v>ГРУППА УГМК</v>
          </cell>
          <cell r="G20" t="e">
            <v>#N/A</v>
          </cell>
          <cell r="H20">
            <v>1224487246.2999997</v>
          </cell>
          <cell r="I20">
            <v>0</v>
          </cell>
          <cell r="J20">
            <v>1224487246.2999997</v>
          </cell>
          <cell r="K20">
            <v>1.1546073652837525</v>
          </cell>
        </row>
        <row r="21">
          <cell r="A21">
            <v>20</v>
          </cell>
          <cell r="B21">
            <v>23</v>
          </cell>
          <cell r="C21">
            <v>0</v>
          </cell>
          <cell r="D21">
            <v>12489801.181260001</v>
          </cell>
          <cell r="E21">
            <v>12489801.181260001</v>
          </cell>
          <cell r="F21" t="e">
            <v>#N/A</v>
          </cell>
          <cell r="G21" t="str">
            <v>ЕКАТЕРИНБУРГСКИЙ ЗАВОД ПО ОБРАБОТКЕ ЦВЕТНЫХ МЕТАЛЛОВ</v>
          </cell>
          <cell r="H21">
            <v>0</v>
          </cell>
          <cell r="I21">
            <v>234315365.06999999</v>
          </cell>
          <cell r="J21">
            <v>234315365.06999999</v>
          </cell>
          <cell r="K21">
            <v>5.3303381011863067</v>
          </cell>
        </row>
        <row r="22">
          <cell r="A22">
            <v>21</v>
          </cell>
          <cell r="B22">
            <v>147</v>
          </cell>
          <cell r="C22">
            <v>11000781.14865</v>
          </cell>
          <cell r="D22">
            <v>0</v>
          </cell>
          <cell r="E22">
            <v>11000781.14865</v>
          </cell>
          <cell r="F22" t="str">
            <v>КАМСКИЙ КАБЕЛЬ</v>
          </cell>
          <cell r="G22" t="e">
            <v>#N/A</v>
          </cell>
          <cell r="H22">
            <v>11543317.050000001</v>
          </cell>
          <cell r="I22">
            <v>0</v>
          </cell>
          <cell r="J22">
            <v>11543317.050000001</v>
          </cell>
          <cell r="K22">
            <v>95.3</v>
          </cell>
        </row>
        <row r="23">
          <cell r="A23">
            <v>22</v>
          </cell>
          <cell r="B23">
            <v>75</v>
          </cell>
          <cell r="C23">
            <v>10551622.930850001</v>
          </cell>
          <cell r="D23">
            <v>0</v>
          </cell>
          <cell r="E23">
            <v>10551622.930850001</v>
          </cell>
          <cell r="F23" t="str">
            <v>ИРБИТСКИЙ МОТОЦИКЛЕТНЫЙ ЗАВОД</v>
          </cell>
          <cell r="G23" t="e">
            <v>#N/A</v>
          </cell>
          <cell r="H23">
            <v>10583373.050000001</v>
          </cell>
          <cell r="I23">
            <v>0</v>
          </cell>
          <cell r="J23">
            <v>10583373.050000001</v>
          </cell>
          <cell r="K23">
            <v>99.7</v>
          </cell>
        </row>
        <row r="24">
          <cell r="A24">
            <v>23</v>
          </cell>
          <cell r="B24">
            <v>76</v>
          </cell>
          <cell r="C24">
            <v>0</v>
          </cell>
          <cell r="D24">
            <v>9728674.0199999996</v>
          </cell>
          <cell r="E24">
            <v>9728674.0199999996</v>
          </cell>
          <cell r="F24" t="e">
            <v>#N/A</v>
          </cell>
          <cell r="G24" t="str">
            <v>ИЖЕВСКИЙ МЕХАНИЧЕСКИЙ ЗАВОД</v>
          </cell>
          <cell r="H24">
            <v>0</v>
          </cell>
          <cell r="I24">
            <v>9728674.0199999996</v>
          </cell>
          <cell r="J24">
            <v>9728674.0199999996</v>
          </cell>
          <cell r="K24">
            <v>100</v>
          </cell>
        </row>
        <row r="25">
          <cell r="A25">
            <v>24</v>
          </cell>
          <cell r="B25">
            <v>44</v>
          </cell>
          <cell r="C25">
            <v>9249181.2182500008</v>
          </cell>
          <cell r="D25">
            <v>0</v>
          </cell>
          <cell r="E25">
            <v>9249181.2182500008</v>
          </cell>
          <cell r="F25" t="str">
            <v>СОЛИКАМСКИЙ МАГНИЕВЫЙ ЗАВОД</v>
          </cell>
          <cell r="G25" t="e">
            <v>#N/A</v>
          </cell>
          <cell r="H25">
            <v>41170978.670000002</v>
          </cell>
          <cell r="I25">
            <v>0</v>
          </cell>
          <cell r="J25">
            <v>41170978.670000002</v>
          </cell>
          <cell r="K25">
            <v>22.465293556379773</v>
          </cell>
        </row>
        <row r="26">
          <cell r="A26">
            <v>25</v>
          </cell>
          <cell r="B26">
            <v>43</v>
          </cell>
          <cell r="C26">
            <v>8999323.8769500013</v>
          </cell>
          <cell r="D26">
            <v>0</v>
          </cell>
          <cell r="E26">
            <v>8999323.8769500013</v>
          </cell>
          <cell r="F26" t="str">
            <v>УРАЛЬСКИЙ ЗАВОД ГРАЖДАНСКОЙ АВИАЦИИ</v>
          </cell>
          <cell r="G26" t="e">
            <v>#N/A</v>
          </cell>
          <cell r="H26">
            <v>9044546.6099999994</v>
          </cell>
          <cell r="I26">
            <v>0</v>
          </cell>
          <cell r="J26">
            <v>9044546.6099999994</v>
          </cell>
          <cell r="K26">
            <v>99.500000000000028</v>
          </cell>
        </row>
        <row r="27">
          <cell r="A27">
            <v>26</v>
          </cell>
          <cell r="B27">
            <v>78</v>
          </cell>
          <cell r="C27">
            <v>0</v>
          </cell>
          <cell r="D27">
            <v>8564328.4342199881</v>
          </cell>
          <cell r="E27">
            <v>8564328.4342199881</v>
          </cell>
          <cell r="F27" t="e">
            <v>#N/A</v>
          </cell>
          <cell r="G27" t="str">
            <v>ЛЫСЬВЕНСКИЙ ЗАВОД НЕФТЯНОГО МАШИНОСТРОЕНИЯ</v>
          </cell>
          <cell r="H27">
            <v>0</v>
          </cell>
          <cell r="I27">
            <v>8902628.3099999893</v>
          </cell>
          <cell r="J27">
            <v>8902628.3099999893</v>
          </cell>
          <cell r="K27">
            <v>96.199999999999989</v>
          </cell>
        </row>
        <row r="28">
          <cell r="A28">
            <v>27</v>
          </cell>
          <cell r="B28">
            <v>46</v>
          </cell>
          <cell r="C28">
            <v>0</v>
          </cell>
          <cell r="D28">
            <v>8021929.6351999901</v>
          </cell>
          <cell r="E28">
            <v>8021929.6351999901</v>
          </cell>
          <cell r="F28" t="e">
            <v>#N/A</v>
          </cell>
          <cell r="G28" t="str">
            <v>УРАЛЬСКИЙ ОПТИКО-МЕХАНИЧЕСКИЙ ЗАВОД</v>
          </cell>
          <cell r="H28">
            <v>0</v>
          </cell>
          <cell r="I28">
            <v>8219190.1999999899</v>
          </cell>
          <cell r="J28">
            <v>8219190.1999999899</v>
          </cell>
          <cell r="K28">
            <v>97.6</v>
          </cell>
        </row>
        <row r="29">
          <cell r="A29">
            <v>28</v>
          </cell>
          <cell r="B29">
            <v>81</v>
          </cell>
          <cell r="C29">
            <v>0</v>
          </cell>
          <cell r="D29">
            <v>7706684.7908100011</v>
          </cell>
          <cell r="E29">
            <v>7706684.7908100011</v>
          </cell>
          <cell r="F29" t="e">
            <v>#N/A</v>
          </cell>
          <cell r="G29" t="str">
            <v>КОМБИНАТ "ЭЛЕКТРОХИМПРИБОР"</v>
          </cell>
          <cell r="H29">
            <v>0</v>
          </cell>
          <cell r="I29">
            <v>7714399.1900000004</v>
          </cell>
          <cell r="J29">
            <v>7714399.1900000004</v>
          </cell>
          <cell r="K29">
            <v>99.9</v>
          </cell>
        </row>
        <row r="30">
          <cell r="A30">
            <v>29</v>
          </cell>
          <cell r="B30">
            <v>22</v>
          </cell>
          <cell r="C30">
            <v>0</v>
          </cell>
          <cell r="D30">
            <v>7624424.7242699768</v>
          </cell>
          <cell r="E30">
            <v>7624424.7242699768</v>
          </cell>
          <cell r="F30" t="e">
            <v>#N/A</v>
          </cell>
          <cell r="G30" t="str">
            <v>ЧЕЛЯБИНСКИЙ МЕТАЛЛУРГИЧЕСКИЙ КОМБИНАТ</v>
          </cell>
          <cell r="H30">
            <v>0</v>
          </cell>
          <cell r="I30">
            <v>101184726.52</v>
          </cell>
          <cell r="J30">
            <v>101184726.52</v>
          </cell>
          <cell r="K30">
            <v>7.5351537593600613</v>
          </cell>
        </row>
        <row r="31">
          <cell r="A31">
            <v>30</v>
          </cell>
          <cell r="B31">
            <v>83</v>
          </cell>
          <cell r="C31">
            <v>7321293.5300000003</v>
          </cell>
          <cell r="D31">
            <v>0</v>
          </cell>
          <cell r="E31">
            <v>7321293.5300000003</v>
          </cell>
          <cell r="F31" t="str">
            <v>ИНКАБ</v>
          </cell>
          <cell r="G31" t="e">
            <v>#N/A</v>
          </cell>
          <cell r="H31">
            <v>7321293.5300000003</v>
          </cell>
          <cell r="I31">
            <v>0</v>
          </cell>
          <cell r="J31">
            <v>7321293.5300000003</v>
          </cell>
          <cell r="K31">
            <v>100</v>
          </cell>
        </row>
        <row r="32">
          <cell r="A32">
            <v>31</v>
          </cell>
          <cell r="B32">
            <v>94</v>
          </cell>
          <cell r="C32">
            <v>6184317.2422500001</v>
          </cell>
          <cell r="D32">
            <v>0</v>
          </cell>
          <cell r="E32">
            <v>6184317.2422500001</v>
          </cell>
          <cell r="F32" t="str">
            <v>ЛЕСНОЙ УРАЛ СБЫТ</v>
          </cell>
          <cell r="G32" t="e">
            <v>#N/A</v>
          </cell>
          <cell r="H32">
            <v>6253255.6600000001</v>
          </cell>
          <cell r="I32">
            <v>0</v>
          </cell>
          <cell r="J32">
            <v>6253255.6600000001</v>
          </cell>
          <cell r="K32">
            <v>98.897559583386681</v>
          </cell>
        </row>
        <row r="33">
          <cell r="A33">
            <v>32</v>
          </cell>
          <cell r="B33">
            <v>100</v>
          </cell>
          <cell r="C33">
            <v>5057996.7438000003</v>
          </cell>
          <cell r="D33">
            <v>0</v>
          </cell>
          <cell r="E33">
            <v>5057996.7438000003</v>
          </cell>
          <cell r="F33" t="str">
            <v>НЫТВА</v>
          </cell>
          <cell r="G33" t="e">
            <v>#N/A</v>
          </cell>
          <cell r="H33">
            <v>5448253.7400000002</v>
          </cell>
          <cell r="I33">
            <v>0</v>
          </cell>
          <cell r="J33">
            <v>5448253.7400000002</v>
          </cell>
          <cell r="K33">
            <v>92.837026048643608</v>
          </cell>
        </row>
        <row r="34">
          <cell r="A34">
            <v>33</v>
          </cell>
          <cell r="B34">
            <v>86</v>
          </cell>
          <cell r="C34">
            <v>4912623.9590299996</v>
          </cell>
          <cell r="D34">
            <v>0</v>
          </cell>
          <cell r="E34">
            <v>4912623.9590299996</v>
          </cell>
          <cell r="F34" t="str">
            <v>БАШПЛАСТ</v>
          </cell>
          <cell r="G34" t="e">
            <v>#N/A</v>
          </cell>
          <cell r="H34">
            <v>7118776.2599999998</v>
          </cell>
          <cell r="I34">
            <v>0</v>
          </cell>
          <cell r="J34">
            <v>7118776.2599999998</v>
          </cell>
          <cell r="K34">
            <v>69.009388406175304</v>
          </cell>
        </row>
        <row r="35">
          <cell r="A35">
            <v>34</v>
          </cell>
          <cell r="B35">
            <v>103</v>
          </cell>
          <cell r="C35">
            <v>0</v>
          </cell>
          <cell r="D35">
            <v>4812052.7</v>
          </cell>
          <cell r="E35">
            <v>4812052.7</v>
          </cell>
          <cell r="F35" t="e">
            <v>#N/A</v>
          </cell>
          <cell r="G35" t="str">
            <v>ИНСТИТУТ РЕАКТОРНЫХ МАТЕРИАЛОВ</v>
          </cell>
          <cell r="H35">
            <v>0</v>
          </cell>
          <cell r="I35">
            <v>4812052.7</v>
          </cell>
          <cell r="J35">
            <v>4812052.7</v>
          </cell>
          <cell r="K35">
            <v>100</v>
          </cell>
        </row>
        <row r="36">
          <cell r="A36">
            <v>35</v>
          </cell>
          <cell r="B36">
            <v>62</v>
          </cell>
          <cell r="C36">
            <v>0</v>
          </cell>
          <cell r="D36">
            <v>4542154.56391</v>
          </cell>
          <cell r="E36">
            <v>4542154.56391</v>
          </cell>
          <cell r="F36" t="e">
            <v>#N/A</v>
          </cell>
          <cell r="G36" t="str">
            <v>ОДК-ПЕРМСКИЕ МОТОРЫ</v>
          </cell>
          <cell r="H36">
            <v>0</v>
          </cell>
          <cell r="I36">
            <v>4555822.03</v>
          </cell>
          <cell r="J36">
            <v>4555822.03</v>
          </cell>
          <cell r="K36">
            <v>99.7</v>
          </cell>
        </row>
        <row r="37">
          <cell r="A37">
            <v>36</v>
          </cell>
          <cell r="B37">
            <v>109</v>
          </cell>
          <cell r="C37">
            <v>4236300</v>
          </cell>
          <cell r="D37">
            <v>0</v>
          </cell>
          <cell r="E37">
            <v>4236300</v>
          </cell>
          <cell r="F37" t="str">
            <v>УРАЛЛЕС</v>
          </cell>
          <cell r="G37" t="e">
            <v>#N/A</v>
          </cell>
          <cell r="H37">
            <v>4368572.3499999996</v>
          </cell>
          <cell r="I37">
            <v>0</v>
          </cell>
          <cell r="J37">
            <v>4368572.3499999996</v>
          </cell>
          <cell r="K37">
            <v>96.972183601354345</v>
          </cell>
        </row>
        <row r="38">
          <cell r="A38">
            <v>37</v>
          </cell>
          <cell r="B38">
            <v>110</v>
          </cell>
          <cell r="C38">
            <v>4229630.74</v>
          </cell>
          <cell r="D38">
            <v>0</v>
          </cell>
          <cell r="E38">
            <v>4229630.74</v>
          </cell>
          <cell r="F38" t="str">
            <v>ЛИТЕЙНО-МЕХАНИЧЕСКИЙ ЗАВОД</v>
          </cell>
          <cell r="G38" t="e">
            <v>#N/A</v>
          </cell>
          <cell r="H38">
            <v>4236300</v>
          </cell>
          <cell r="I38">
            <v>0</v>
          </cell>
          <cell r="J38">
            <v>4236300</v>
          </cell>
          <cell r="K38">
            <v>99.842568751032744</v>
          </cell>
        </row>
        <row r="39">
          <cell r="A39">
            <v>38</v>
          </cell>
          <cell r="B39">
            <v>150</v>
          </cell>
          <cell r="C39">
            <v>4142558.9252800005</v>
          </cell>
          <cell r="D39">
            <v>0</v>
          </cell>
          <cell r="E39">
            <v>4142558.9252800005</v>
          </cell>
          <cell r="F39" t="str">
            <v>МАКФА</v>
          </cell>
          <cell r="G39" t="e">
            <v>#N/A</v>
          </cell>
          <cell r="H39">
            <v>11475232.48</v>
          </cell>
          <cell r="I39">
            <v>0</v>
          </cell>
          <cell r="J39">
            <v>11475232.48</v>
          </cell>
          <cell r="K39">
            <v>36.1</v>
          </cell>
        </row>
        <row r="40">
          <cell r="A40">
            <v>39</v>
          </cell>
          <cell r="B40">
            <v>104</v>
          </cell>
          <cell r="C40">
            <v>0</v>
          </cell>
          <cell r="D40">
            <v>4009009.7830500002</v>
          </cell>
          <cell r="E40">
            <v>4009009.7830500002</v>
          </cell>
          <cell r="F40" t="e">
            <v>#N/A</v>
          </cell>
          <cell r="G40" t="str">
            <v>ОКБ «НОВАТОР»</v>
          </cell>
          <cell r="H40">
            <v>0</v>
          </cell>
          <cell r="I40">
            <v>4045418.55</v>
          </cell>
          <cell r="J40">
            <v>4045418.55</v>
          </cell>
          <cell r="K40">
            <v>99.100000000000009</v>
          </cell>
        </row>
        <row r="41">
          <cell r="A41">
            <v>40</v>
          </cell>
          <cell r="B41">
            <v>148</v>
          </cell>
          <cell r="C41">
            <v>0</v>
          </cell>
          <cell r="D41">
            <v>3467942.8876399999</v>
          </cell>
          <cell r="E41">
            <v>3467942.8876399999</v>
          </cell>
          <cell r="F41" t="e">
            <v>#N/A</v>
          </cell>
          <cell r="G41" t="str">
            <v>ЧЕПЕЦКИЙ МЕХАНИЧЕСКИЙ ЗАВОД</v>
          </cell>
          <cell r="H41">
            <v>0</v>
          </cell>
          <cell r="I41">
            <v>11259554.83</v>
          </cell>
          <cell r="J41">
            <v>11259554.83</v>
          </cell>
          <cell r="K41">
            <v>30.8</v>
          </cell>
        </row>
        <row r="42">
          <cell r="A42">
            <v>41</v>
          </cell>
          <cell r="B42">
            <v>115</v>
          </cell>
          <cell r="C42">
            <v>0</v>
          </cell>
          <cell r="D42">
            <v>3355353.48</v>
          </cell>
          <cell r="E42">
            <v>3355353.48</v>
          </cell>
          <cell r="F42" t="e">
            <v>#N/A</v>
          </cell>
          <cell r="G42" t="str">
            <v>ИЖЕВСКИЙ ЭЛЕКТРОМЕХАНИЧЕСКИЙ ЗАВОД "КУПОЛ"</v>
          </cell>
          <cell r="H42">
            <v>0</v>
          </cell>
          <cell r="I42">
            <v>3355353.48</v>
          </cell>
          <cell r="J42">
            <v>3355353.48</v>
          </cell>
          <cell r="K42">
            <v>100</v>
          </cell>
        </row>
        <row r="43">
          <cell r="A43">
            <v>42</v>
          </cell>
          <cell r="B43">
            <v>113</v>
          </cell>
          <cell r="C43">
            <v>3186214.46</v>
          </cell>
          <cell r="D43">
            <v>0</v>
          </cell>
          <cell r="E43">
            <v>3186214.46</v>
          </cell>
          <cell r="F43" t="str">
            <v>АЛЬЯНС</v>
          </cell>
          <cell r="G43" t="e">
            <v>#N/A</v>
          </cell>
          <cell r="H43">
            <v>3502342.13</v>
          </cell>
          <cell r="I43">
            <v>0</v>
          </cell>
          <cell r="J43">
            <v>3502342.13</v>
          </cell>
          <cell r="K43">
            <v>90.973820995609017</v>
          </cell>
        </row>
        <row r="44">
          <cell r="A44">
            <v>43</v>
          </cell>
          <cell r="B44">
            <v>120</v>
          </cell>
          <cell r="C44">
            <v>3169156</v>
          </cell>
          <cell r="D44">
            <v>0</v>
          </cell>
          <cell r="E44">
            <v>3169156</v>
          </cell>
          <cell r="F44" t="str">
            <v>«ПЛПК» (ГРЕМЯЧИНСКИЙ ДОК - ФАНЕРНЫЙ ЗАВОД)</v>
          </cell>
          <cell r="G44" t="e">
            <v>#N/A</v>
          </cell>
          <cell r="H44">
            <v>3172658.73</v>
          </cell>
          <cell r="I44">
            <v>0</v>
          </cell>
          <cell r="J44">
            <v>3172658.73</v>
          </cell>
          <cell r="K44">
            <v>99.889596382778933</v>
          </cell>
        </row>
        <row r="45">
          <cell r="A45">
            <v>44</v>
          </cell>
          <cell r="B45">
            <v>121</v>
          </cell>
          <cell r="C45">
            <v>3150707.27</v>
          </cell>
          <cell r="D45">
            <v>0</v>
          </cell>
          <cell r="E45">
            <v>3150707.27</v>
          </cell>
          <cell r="F45" t="str">
            <v>НОВОТЕХ</v>
          </cell>
          <cell r="G45" t="e">
            <v>#N/A</v>
          </cell>
          <cell r="H45">
            <v>3169156</v>
          </cell>
          <cell r="I45">
            <v>0</v>
          </cell>
          <cell r="J45">
            <v>3169156</v>
          </cell>
          <cell r="K45">
            <v>99.417866144803227</v>
          </cell>
        </row>
        <row r="46">
          <cell r="A46">
            <v>45</v>
          </cell>
          <cell r="B46">
            <v>116</v>
          </cell>
          <cell r="C46">
            <v>3134847.83</v>
          </cell>
          <cell r="D46">
            <v>0</v>
          </cell>
          <cell r="E46">
            <v>3134847.83</v>
          </cell>
          <cell r="F46" t="str">
            <v>ВНИИБТ-БУРОВОЙ ИНСТРУМЕНТ</v>
          </cell>
          <cell r="G46" t="e">
            <v>#N/A</v>
          </cell>
          <cell r="H46">
            <v>3150707.27</v>
          </cell>
          <cell r="I46">
            <v>0</v>
          </cell>
          <cell r="J46">
            <v>3150707.27</v>
          </cell>
          <cell r="K46">
            <v>99.496638734070658</v>
          </cell>
        </row>
        <row r="47">
          <cell r="A47">
            <v>46</v>
          </cell>
          <cell r="B47">
            <v>119</v>
          </cell>
          <cell r="C47">
            <v>3093342.2617500001</v>
          </cell>
          <cell r="D47">
            <v>0</v>
          </cell>
          <cell r="E47">
            <v>3093342.2617500001</v>
          </cell>
          <cell r="F47" t="str">
            <v>МОЖГИНСКОЕ ДЕРЕВООБРАБАТЫВАЮЩЕЕ НАРОДНОЕ ПРЕДПРИЯТИЕ «КРАСНАЯ ЗВЕЗДА»</v>
          </cell>
          <cell r="G47" t="e">
            <v>#N/A</v>
          </cell>
          <cell r="H47">
            <v>3186214.46</v>
          </cell>
          <cell r="I47">
            <v>0</v>
          </cell>
          <cell r="J47">
            <v>3186214.46</v>
          </cell>
          <cell r="K47">
            <v>97.085186844265351</v>
          </cell>
        </row>
        <row r="48">
          <cell r="A48">
            <v>47</v>
          </cell>
          <cell r="B48">
            <v>122</v>
          </cell>
          <cell r="C48">
            <v>3045358.2158999997</v>
          </cell>
          <cell r="D48">
            <v>0</v>
          </cell>
          <cell r="E48">
            <v>3045358.2158999997</v>
          </cell>
          <cell r="F48" t="str">
            <v>ИЖЕВСКИЙ ЗАВОД ПЛАСТМАСС</v>
          </cell>
          <cell r="G48" t="e">
            <v>#N/A</v>
          </cell>
          <cell r="H48">
            <v>3103405.71</v>
          </cell>
          <cell r="I48">
            <v>0</v>
          </cell>
          <cell r="J48">
            <v>3103405.71</v>
          </cell>
          <cell r="K48">
            <v>98.129555091267775</v>
          </cell>
        </row>
        <row r="49">
          <cell r="A49">
            <v>48</v>
          </cell>
          <cell r="B49">
            <v>123</v>
          </cell>
          <cell r="C49">
            <v>2982315.23</v>
          </cell>
          <cell r="D49">
            <v>0</v>
          </cell>
          <cell r="E49">
            <v>2982315.23</v>
          </cell>
          <cell r="F49" t="str">
            <v>НЕКК</v>
          </cell>
          <cell r="G49" t="e">
            <v>#N/A</v>
          </cell>
          <cell r="H49">
            <v>2999849.08</v>
          </cell>
          <cell r="I49">
            <v>0</v>
          </cell>
          <cell r="J49">
            <v>2999849.08</v>
          </cell>
          <cell r="K49">
            <v>99.415508929535875</v>
          </cell>
        </row>
        <row r="50">
          <cell r="A50">
            <v>49</v>
          </cell>
          <cell r="B50">
            <v>129</v>
          </cell>
          <cell r="C50">
            <v>0</v>
          </cell>
          <cell r="D50">
            <v>2748949.1</v>
          </cell>
          <cell r="E50">
            <v>2748949.1</v>
          </cell>
          <cell r="F50" t="e">
            <v>#N/A</v>
          </cell>
          <cell r="G50" t="str">
            <v>ИРБИТСКИЙ ХИМИКО-ФАРМАЦЕВТИЧЕСКИЙ ЗАВОД</v>
          </cell>
          <cell r="H50">
            <v>0</v>
          </cell>
          <cell r="I50">
            <v>2748949.1</v>
          </cell>
          <cell r="J50">
            <v>2748949.1</v>
          </cell>
          <cell r="K50">
            <v>100</v>
          </cell>
        </row>
        <row r="51">
          <cell r="A51">
            <v>50</v>
          </cell>
          <cell r="B51">
            <v>117</v>
          </cell>
          <cell r="C51">
            <v>0</v>
          </cell>
          <cell r="D51">
            <v>2723789.78</v>
          </cell>
          <cell r="E51">
            <v>2723789.78</v>
          </cell>
          <cell r="F51" t="e">
            <v>#N/A</v>
          </cell>
          <cell r="G51" t="str">
            <v>КОНЦЕРН «КАЛАШНИКОВ»</v>
          </cell>
          <cell r="H51">
            <v>0</v>
          </cell>
          <cell r="I51">
            <v>2723789.78</v>
          </cell>
          <cell r="J51">
            <v>2723789.78</v>
          </cell>
          <cell r="K5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4"/>
  <sheetViews>
    <sheetView tabSelected="1" zoomScaleNormal="100" workbookViewId="0">
      <selection activeCell="D2" sqref="D2:D3"/>
    </sheetView>
  </sheetViews>
  <sheetFormatPr defaultColWidth="8.7109375" defaultRowHeight="15" x14ac:dyDescent="0.25"/>
  <cols>
    <col min="1" max="3" width="8.7109375" style="27"/>
    <col min="4" max="4" width="31" style="27" customWidth="1"/>
    <col min="5" max="5" width="18.42578125" style="27" customWidth="1"/>
    <col min="6" max="6" width="15.7109375" style="27" customWidth="1"/>
    <col min="7" max="7" width="25.140625" style="27" customWidth="1"/>
    <col min="8" max="8" width="13.85546875" style="27" customWidth="1"/>
    <col min="9" max="9" width="13" style="27" customWidth="1"/>
    <col min="10" max="10" width="9.7109375" style="27" customWidth="1"/>
    <col min="11" max="15" width="8.7109375" style="27"/>
    <col min="16" max="16" width="11.85546875" style="27" bestFit="1" customWidth="1"/>
    <col min="17" max="16384" width="8.7109375" style="27"/>
  </cols>
  <sheetData>
    <row r="1" spans="1:15" s="2" customFormat="1" ht="15.75" thickBot="1" x14ac:dyDescent="0.3">
      <c r="A1" s="1" t="s">
        <v>0</v>
      </c>
    </row>
    <row r="2" spans="1:15" s="12" customFormat="1" ht="24.75" customHeight="1" thickBot="1" x14ac:dyDescent="0.3">
      <c r="A2" s="3" t="s">
        <v>1</v>
      </c>
      <c r="B2" s="4"/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9"/>
      <c r="K2" s="10" t="s">
        <v>9</v>
      </c>
      <c r="L2" s="4"/>
      <c r="M2" s="10" t="s">
        <v>10</v>
      </c>
      <c r="N2" s="11"/>
    </row>
    <row r="3" spans="1:15" s="12" customFormat="1" ht="48" customHeight="1" x14ac:dyDescent="0.25">
      <c r="A3" s="13" t="s">
        <v>11</v>
      </c>
      <c r="B3" s="13" t="s">
        <v>12</v>
      </c>
      <c r="C3" s="14"/>
      <c r="D3" s="15"/>
      <c r="E3" s="15"/>
      <c r="F3" s="15"/>
      <c r="G3" s="14"/>
      <c r="H3" s="14"/>
      <c r="I3" s="16">
        <v>2017</v>
      </c>
      <c r="J3" s="17" t="s">
        <v>13</v>
      </c>
      <c r="K3" s="18">
        <v>2017</v>
      </c>
      <c r="L3" s="18" t="s">
        <v>14</v>
      </c>
      <c r="M3" s="18">
        <v>2017</v>
      </c>
      <c r="N3" s="18" t="s">
        <v>14</v>
      </c>
    </row>
    <row r="4" spans="1:15" ht="36" x14ac:dyDescent="0.25">
      <c r="A4" s="19" t="s">
        <v>15</v>
      </c>
      <c r="B4" s="19">
        <v>4</v>
      </c>
      <c r="C4" s="20" t="s">
        <v>16</v>
      </c>
      <c r="D4" s="21" t="s">
        <v>17</v>
      </c>
      <c r="E4" s="21" t="s">
        <v>18</v>
      </c>
      <c r="F4" s="21" t="s">
        <v>19</v>
      </c>
      <c r="G4" s="22" t="s">
        <v>20</v>
      </c>
      <c r="H4" s="23" t="s">
        <v>16</v>
      </c>
      <c r="I4" s="24">
        <v>1534902.6</v>
      </c>
      <c r="J4" s="25">
        <v>124.36464895491233</v>
      </c>
      <c r="K4" s="26">
        <v>7</v>
      </c>
      <c r="L4" s="26">
        <v>3</v>
      </c>
      <c r="M4" s="26">
        <v>2</v>
      </c>
      <c r="N4" s="26">
        <v>1</v>
      </c>
    </row>
    <row r="5" spans="1:15" ht="36" x14ac:dyDescent="0.25">
      <c r="A5" s="19" t="s">
        <v>21</v>
      </c>
      <c r="B5" s="19">
        <v>2</v>
      </c>
      <c r="C5" s="20" t="s">
        <v>16</v>
      </c>
      <c r="D5" s="21" t="s">
        <v>22</v>
      </c>
      <c r="E5" s="21" t="s">
        <v>23</v>
      </c>
      <c r="F5" s="21" t="s">
        <v>24</v>
      </c>
      <c r="G5" s="22" t="s">
        <v>20</v>
      </c>
      <c r="H5" s="23" t="s">
        <v>16</v>
      </c>
      <c r="I5" s="24">
        <v>1157361.7</v>
      </c>
      <c r="J5" s="28">
        <v>24.608503874162686</v>
      </c>
      <c r="K5" s="26">
        <v>30</v>
      </c>
      <c r="L5" s="26">
        <v>17</v>
      </c>
      <c r="M5" s="26">
        <v>4</v>
      </c>
      <c r="N5" s="26">
        <v>-2</v>
      </c>
    </row>
    <row r="6" spans="1:15" ht="24" x14ac:dyDescent="0.25">
      <c r="A6" s="19" t="s">
        <v>25</v>
      </c>
      <c r="B6" s="19">
        <v>3</v>
      </c>
      <c r="C6" s="20">
        <v>12</v>
      </c>
      <c r="D6" s="29" t="s">
        <v>26</v>
      </c>
      <c r="E6" s="21" t="s">
        <v>27</v>
      </c>
      <c r="F6" s="21" t="s">
        <v>28</v>
      </c>
      <c r="G6" s="22" t="s">
        <v>29</v>
      </c>
      <c r="H6" s="30">
        <f>VLOOKUP(C6,[1]Лист1!$A$2:$K$51,11,0)</f>
        <v>2.7000000000000006</v>
      </c>
      <c r="I6" s="24">
        <v>916042.6</v>
      </c>
      <c r="J6" s="28">
        <v>18.979932894196164</v>
      </c>
      <c r="K6" s="26">
        <v>29</v>
      </c>
      <c r="L6" s="26">
        <v>9</v>
      </c>
      <c r="M6" s="26">
        <v>3</v>
      </c>
      <c r="N6" s="26">
        <v>-5</v>
      </c>
    </row>
    <row r="7" spans="1:15" ht="49.5" x14ac:dyDescent="0.25">
      <c r="A7" s="19" t="s">
        <v>30</v>
      </c>
      <c r="B7" s="19">
        <v>8</v>
      </c>
      <c r="C7" s="20">
        <v>1</v>
      </c>
      <c r="D7" s="29" t="s">
        <v>31</v>
      </c>
      <c r="E7" s="21" t="s">
        <v>32</v>
      </c>
      <c r="F7" s="21" t="s">
        <v>33</v>
      </c>
      <c r="G7" s="22" t="s">
        <v>34</v>
      </c>
      <c r="H7" s="30">
        <f>VLOOKUP(C7,[1]Лист1!$A$2:$K$51,11,0)</f>
        <v>78.700531796663526</v>
      </c>
      <c r="I7" s="24" t="s">
        <v>35</v>
      </c>
      <c r="J7" s="28">
        <v>27.084350666148765</v>
      </c>
      <c r="K7" s="26" t="s">
        <v>36</v>
      </c>
      <c r="L7" s="31">
        <v>-1</v>
      </c>
      <c r="M7" s="31">
        <v>5</v>
      </c>
      <c r="N7" s="31">
        <v>3</v>
      </c>
    </row>
    <row r="8" spans="1:15" ht="37.5" x14ac:dyDescent="0.25">
      <c r="A8" s="19" t="s">
        <v>37</v>
      </c>
      <c r="B8" s="19">
        <v>1</v>
      </c>
      <c r="C8" s="20" t="s">
        <v>16</v>
      </c>
      <c r="D8" s="29" t="s">
        <v>38</v>
      </c>
      <c r="E8" s="21" t="s">
        <v>39</v>
      </c>
      <c r="F8" s="21" t="s">
        <v>33</v>
      </c>
      <c r="G8" s="22" t="s">
        <v>20</v>
      </c>
      <c r="H8" s="23" t="s">
        <v>16</v>
      </c>
      <c r="I8" s="24" t="s">
        <v>40</v>
      </c>
      <c r="J8" s="32" t="s">
        <v>41</v>
      </c>
      <c r="K8" s="26">
        <v>10</v>
      </c>
      <c r="L8" s="26">
        <v>-14</v>
      </c>
      <c r="M8" s="26">
        <v>4</v>
      </c>
      <c r="N8" s="26">
        <v>1</v>
      </c>
      <c r="O8" s="33"/>
    </row>
    <row r="9" spans="1:15" ht="24" x14ac:dyDescent="0.25">
      <c r="A9" s="19" t="s">
        <v>42</v>
      </c>
      <c r="B9" s="19">
        <v>6</v>
      </c>
      <c r="C9" s="20" t="s">
        <v>16</v>
      </c>
      <c r="D9" s="21" t="s">
        <v>43</v>
      </c>
      <c r="E9" s="21" t="s">
        <v>44</v>
      </c>
      <c r="F9" s="21" t="s">
        <v>28</v>
      </c>
      <c r="G9" s="22" t="s">
        <v>45</v>
      </c>
      <c r="H9" s="23" t="s">
        <v>16</v>
      </c>
      <c r="I9" s="24">
        <v>757978.9</v>
      </c>
      <c r="J9" s="28">
        <v>39.516486382125144</v>
      </c>
      <c r="K9" s="26">
        <v>19</v>
      </c>
      <c r="L9" s="26">
        <v>6</v>
      </c>
      <c r="M9" s="26">
        <v>5</v>
      </c>
      <c r="N9" s="26">
        <v>2</v>
      </c>
    </row>
    <row r="10" spans="1:15" ht="36" x14ac:dyDescent="0.25">
      <c r="A10" s="19" t="s">
        <v>46</v>
      </c>
      <c r="B10" s="19">
        <v>7</v>
      </c>
      <c r="C10" s="20" t="s">
        <v>16</v>
      </c>
      <c r="D10" s="21" t="s">
        <v>47</v>
      </c>
      <c r="E10" s="21" t="s">
        <v>18</v>
      </c>
      <c r="F10" s="21" t="s">
        <v>33</v>
      </c>
      <c r="G10" s="22" t="s">
        <v>20</v>
      </c>
      <c r="H10" s="23" t="s">
        <v>16</v>
      </c>
      <c r="I10" s="24">
        <v>745153</v>
      </c>
      <c r="J10" s="28">
        <v>37.943668903858878</v>
      </c>
      <c r="K10" s="26">
        <v>48</v>
      </c>
      <c r="L10" s="26">
        <v>22</v>
      </c>
      <c r="M10" s="26">
        <v>5</v>
      </c>
      <c r="N10" s="26">
        <v>3</v>
      </c>
    </row>
    <row r="11" spans="1:15" ht="24" x14ac:dyDescent="0.25">
      <c r="A11" s="19" t="s">
        <v>48</v>
      </c>
      <c r="B11" s="19">
        <v>9</v>
      </c>
      <c r="C11" s="20">
        <v>20</v>
      </c>
      <c r="D11" s="21" t="s">
        <v>49</v>
      </c>
      <c r="E11" s="29" t="s">
        <v>50</v>
      </c>
      <c r="F11" s="21" t="s">
        <v>28</v>
      </c>
      <c r="G11" s="22" t="s">
        <v>45</v>
      </c>
      <c r="H11" s="30">
        <f>VLOOKUP(C11,[1]Лист1!$A$2:$K$51,11,0)</f>
        <v>5.3303381011863067</v>
      </c>
      <c r="I11" s="24">
        <v>234315.4</v>
      </c>
      <c r="J11" s="34">
        <v>-0.14729658703023124</v>
      </c>
      <c r="K11" s="26">
        <v>14</v>
      </c>
      <c r="L11" s="26">
        <v>-2</v>
      </c>
      <c r="M11" s="26">
        <v>2</v>
      </c>
      <c r="N11" s="26">
        <v>-3</v>
      </c>
    </row>
    <row r="12" spans="1:15" ht="24" x14ac:dyDescent="0.25">
      <c r="A12" s="19" t="s">
        <v>51</v>
      </c>
      <c r="B12" s="19">
        <v>16</v>
      </c>
      <c r="C12" s="20" t="s">
        <v>16</v>
      </c>
      <c r="D12" s="29" t="s">
        <v>52</v>
      </c>
      <c r="E12" s="21" t="s">
        <v>53</v>
      </c>
      <c r="F12" s="21" t="s">
        <v>28</v>
      </c>
      <c r="G12" s="22" t="s">
        <v>29</v>
      </c>
      <c r="H12" s="23" t="s">
        <v>16</v>
      </c>
      <c r="I12" s="24">
        <v>184064.5</v>
      </c>
      <c r="J12" s="34">
        <v>147.76278267056199</v>
      </c>
      <c r="K12" s="26">
        <v>28</v>
      </c>
      <c r="L12" s="31">
        <v>13</v>
      </c>
      <c r="M12" s="31">
        <v>12</v>
      </c>
      <c r="N12" s="31">
        <v>8</v>
      </c>
    </row>
    <row r="13" spans="1:15" ht="24" x14ac:dyDescent="0.25">
      <c r="A13" s="19" t="s">
        <v>54</v>
      </c>
      <c r="B13" s="19">
        <v>12</v>
      </c>
      <c r="C13" s="20" t="s">
        <v>16</v>
      </c>
      <c r="D13" s="21" t="s">
        <v>55</v>
      </c>
      <c r="E13" s="21" t="s">
        <v>56</v>
      </c>
      <c r="F13" s="21" t="s">
        <v>28</v>
      </c>
      <c r="G13" s="22" t="s">
        <v>45</v>
      </c>
      <c r="H13" s="23" t="s">
        <v>16</v>
      </c>
      <c r="I13" s="24">
        <v>175594.3</v>
      </c>
      <c r="J13" s="28">
        <v>18.966278256366504</v>
      </c>
      <c r="K13" s="26">
        <v>37</v>
      </c>
      <c r="L13" s="26">
        <v>16</v>
      </c>
      <c r="M13" s="26">
        <v>1</v>
      </c>
      <c r="N13" s="26">
        <v>-3</v>
      </c>
    </row>
    <row r="14" spans="1:15" ht="24" x14ac:dyDescent="0.25">
      <c r="A14" s="19" t="s">
        <v>57</v>
      </c>
      <c r="B14" s="19">
        <v>11</v>
      </c>
      <c r="C14" s="20" t="s">
        <v>16</v>
      </c>
      <c r="D14" s="21" t="s">
        <v>58</v>
      </c>
      <c r="E14" s="21" t="s">
        <v>59</v>
      </c>
      <c r="F14" s="21" t="s">
        <v>28</v>
      </c>
      <c r="G14" s="22" t="s">
        <v>45</v>
      </c>
      <c r="H14" s="23" t="s">
        <v>16</v>
      </c>
      <c r="I14" s="24">
        <v>175148</v>
      </c>
      <c r="J14" s="28">
        <v>2.9934132127414173</v>
      </c>
      <c r="K14" s="26">
        <v>29</v>
      </c>
      <c r="L14" s="26">
        <v>10</v>
      </c>
      <c r="M14" s="26">
        <v>2</v>
      </c>
      <c r="N14" s="26">
        <v>-2</v>
      </c>
    </row>
    <row r="15" spans="1:15" ht="24" x14ac:dyDescent="0.25">
      <c r="A15" s="19" t="s">
        <v>60</v>
      </c>
      <c r="B15" s="19">
        <v>10</v>
      </c>
      <c r="C15" s="20" t="s">
        <v>16</v>
      </c>
      <c r="D15" s="21" t="s">
        <v>61</v>
      </c>
      <c r="E15" s="21" t="s">
        <v>53</v>
      </c>
      <c r="F15" s="21" t="s">
        <v>28</v>
      </c>
      <c r="G15" s="22" t="s">
        <v>29</v>
      </c>
      <c r="H15" s="23" t="s">
        <v>16</v>
      </c>
      <c r="I15" s="24" t="s">
        <v>62</v>
      </c>
      <c r="J15" s="28">
        <v>-13.35230070378732</v>
      </c>
      <c r="K15" s="26" t="s">
        <v>63</v>
      </c>
      <c r="L15" s="26">
        <v>-5</v>
      </c>
      <c r="M15" s="26" t="s">
        <v>64</v>
      </c>
      <c r="N15" s="26">
        <v>-1</v>
      </c>
    </row>
    <row r="16" spans="1:15" ht="36" x14ac:dyDescent="0.25">
      <c r="A16" s="19" t="s">
        <v>65</v>
      </c>
      <c r="B16" s="19">
        <v>13</v>
      </c>
      <c r="C16" s="20" t="s">
        <v>16</v>
      </c>
      <c r="D16" s="29" t="s">
        <v>66</v>
      </c>
      <c r="E16" s="21" t="s">
        <v>67</v>
      </c>
      <c r="F16" s="21" t="s">
        <v>24</v>
      </c>
      <c r="G16" s="22" t="s">
        <v>20</v>
      </c>
      <c r="H16" s="23" t="s">
        <v>16</v>
      </c>
      <c r="I16" s="24">
        <v>101943.9</v>
      </c>
      <c r="J16" s="25">
        <v>-21.187576660224195</v>
      </c>
      <c r="K16" s="26">
        <v>26</v>
      </c>
      <c r="L16" s="31">
        <v>-6</v>
      </c>
      <c r="M16" s="31">
        <v>2</v>
      </c>
      <c r="N16" s="31">
        <v>0</v>
      </c>
    </row>
    <row r="17" spans="1:15" ht="24" x14ac:dyDescent="0.25">
      <c r="A17" s="19" t="s">
        <v>68</v>
      </c>
      <c r="B17" s="19">
        <v>14</v>
      </c>
      <c r="C17" s="20">
        <v>29</v>
      </c>
      <c r="D17" s="29" t="s">
        <v>69</v>
      </c>
      <c r="E17" s="21" t="s">
        <v>70</v>
      </c>
      <c r="F17" s="21" t="s">
        <v>71</v>
      </c>
      <c r="G17" s="22" t="s">
        <v>29</v>
      </c>
      <c r="H17" s="30">
        <f>VLOOKUP(C17,[1]Лист1!$A$2:$K$51,11,0)</f>
        <v>7.5351537593600613</v>
      </c>
      <c r="I17" s="24">
        <v>101184.7</v>
      </c>
      <c r="J17" s="25">
        <v>-50.810735903714502</v>
      </c>
      <c r="K17" s="26">
        <v>20</v>
      </c>
      <c r="L17" s="26">
        <v>0</v>
      </c>
      <c r="M17" s="26">
        <v>6</v>
      </c>
      <c r="N17" s="26">
        <v>-6</v>
      </c>
    </row>
    <row r="18" spans="1:15" ht="36" x14ac:dyDescent="0.25">
      <c r="A18" s="19" t="s">
        <v>72</v>
      </c>
      <c r="B18" s="19">
        <v>19</v>
      </c>
      <c r="C18" s="20" t="s">
        <v>16</v>
      </c>
      <c r="D18" s="29" t="s">
        <v>73</v>
      </c>
      <c r="E18" s="21" t="s">
        <v>74</v>
      </c>
      <c r="F18" s="21" t="s">
        <v>28</v>
      </c>
      <c r="G18" s="22" t="s">
        <v>75</v>
      </c>
      <c r="H18" s="23" t="s">
        <v>16</v>
      </c>
      <c r="I18" s="24">
        <v>70989</v>
      </c>
      <c r="J18" s="28">
        <v>18.023809332033135</v>
      </c>
      <c r="K18" s="26">
        <v>12</v>
      </c>
      <c r="L18" s="26">
        <v>-19</v>
      </c>
      <c r="M18" s="26">
        <v>7</v>
      </c>
      <c r="N18" s="26">
        <v>6</v>
      </c>
    </row>
    <row r="19" spans="1:15" ht="24" x14ac:dyDescent="0.25">
      <c r="A19" s="19" t="s">
        <v>76</v>
      </c>
      <c r="B19" s="19">
        <v>22</v>
      </c>
      <c r="C19" s="20">
        <v>3</v>
      </c>
      <c r="D19" s="29" t="s">
        <v>77</v>
      </c>
      <c r="E19" s="21" t="s">
        <v>78</v>
      </c>
      <c r="F19" s="21" t="s">
        <v>71</v>
      </c>
      <c r="G19" s="22" t="s">
        <v>34</v>
      </c>
      <c r="H19" s="30">
        <f>VLOOKUP(C19,[1]Лист1!$A$2:$K$51,11,0)</f>
        <v>100</v>
      </c>
      <c r="I19" s="24">
        <v>65531.5</v>
      </c>
      <c r="J19" s="28">
        <v>39.123657269512051</v>
      </c>
      <c r="K19" s="26">
        <v>16</v>
      </c>
      <c r="L19" s="26">
        <v>10</v>
      </c>
      <c r="M19" s="26">
        <v>1</v>
      </c>
      <c r="N19" s="26">
        <v>-3</v>
      </c>
    </row>
    <row r="20" spans="1:15" ht="36" x14ac:dyDescent="0.25">
      <c r="A20" s="19" t="s">
        <v>79</v>
      </c>
      <c r="B20" s="19">
        <v>17</v>
      </c>
      <c r="C20" s="20" t="s">
        <v>16</v>
      </c>
      <c r="D20" s="29" t="s">
        <v>80</v>
      </c>
      <c r="E20" s="21" t="s">
        <v>74</v>
      </c>
      <c r="F20" s="21" t="s">
        <v>24</v>
      </c>
      <c r="G20" s="22" t="s">
        <v>75</v>
      </c>
      <c r="H20" s="23" t="s">
        <v>16</v>
      </c>
      <c r="I20" s="24" t="s">
        <v>81</v>
      </c>
      <c r="J20" s="28">
        <v>-0.23</v>
      </c>
      <c r="K20" s="26" t="s">
        <v>82</v>
      </c>
      <c r="L20" s="26">
        <v>0</v>
      </c>
      <c r="M20" s="26" t="s">
        <v>83</v>
      </c>
      <c r="N20" s="26">
        <v>0</v>
      </c>
    </row>
    <row r="21" spans="1:15" ht="36" x14ac:dyDescent="0.25">
      <c r="A21" s="19" t="s">
        <v>84</v>
      </c>
      <c r="B21" s="19">
        <v>25</v>
      </c>
      <c r="C21" s="20">
        <v>5</v>
      </c>
      <c r="D21" s="29" t="s">
        <v>85</v>
      </c>
      <c r="E21" s="29" t="s">
        <v>86</v>
      </c>
      <c r="F21" s="21" t="s">
        <v>33</v>
      </c>
      <c r="G21" s="22" t="s">
        <v>34</v>
      </c>
      <c r="H21" s="30">
        <f>VLOOKUP(C21,[1]Лист1!$A$2:$K$51,11,0)</f>
        <v>99.9</v>
      </c>
      <c r="I21" s="24">
        <v>58869.3</v>
      </c>
      <c r="J21" s="25">
        <v>134.26426873758618</v>
      </c>
      <c r="K21" s="26">
        <v>2</v>
      </c>
      <c r="L21" s="26">
        <v>1</v>
      </c>
      <c r="M21" s="26">
        <v>1</v>
      </c>
      <c r="N21" s="26">
        <v>0</v>
      </c>
    </row>
    <row r="22" spans="1:15" ht="24" x14ac:dyDescent="0.25">
      <c r="A22" s="19" t="s">
        <v>87</v>
      </c>
      <c r="B22" s="19">
        <v>24</v>
      </c>
      <c r="C22" s="20">
        <v>8</v>
      </c>
      <c r="D22" s="21" t="s">
        <v>88</v>
      </c>
      <c r="E22" s="21" t="s">
        <v>89</v>
      </c>
      <c r="F22" s="21" t="s">
        <v>28</v>
      </c>
      <c r="G22" s="22" t="s">
        <v>90</v>
      </c>
      <c r="H22" s="30">
        <f>VLOOKUP(C22,[1]Лист1!$A$2:$K$51,11,0)</f>
        <v>76.740869486766243</v>
      </c>
      <c r="I22" s="24" t="s">
        <v>91</v>
      </c>
      <c r="J22" s="28">
        <v>23.377241357099933</v>
      </c>
      <c r="K22" s="26" t="s">
        <v>92</v>
      </c>
      <c r="L22" s="26">
        <v>2</v>
      </c>
      <c r="M22" s="26" t="s">
        <v>93</v>
      </c>
      <c r="N22" s="26">
        <v>12</v>
      </c>
    </row>
    <row r="23" spans="1:15" ht="24" x14ac:dyDescent="0.25">
      <c r="A23" s="19" t="s">
        <v>94</v>
      </c>
      <c r="B23" s="19">
        <v>23</v>
      </c>
      <c r="C23" s="20" t="s">
        <v>16</v>
      </c>
      <c r="D23" s="21" t="s">
        <v>95</v>
      </c>
      <c r="E23" s="21" t="s">
        <v>70</v>
      </c>
      <c r="F23" s="21" t="s">
        <v>33</v>
      </c>
      <c r="G23" s="22" t="s">
        <v>29</v>
      </c>
      <c r="H23" s="23" t="s">
        <v>16</v>
      </c>
      <c r="I23" s="24">
        <v>33741.199999999997</v>
      </c>
      <c r="J23" s="28">
        <v>-19.929799171323012</v>
      </c>
      <c r="K23" s="26">
        <v>20</v>
      </c>
      <c r="L23" s="26">
        <v>7</v>
      </c>
      <c r="M23" s="26">
        <v>6</v>
      </c>
      <c r="N23" s="26">
        <v>1</v>
      </c>
    </row>
    <row r="24" spans="1:15" ht="24" x14ac:dyDescent="0.25">
      <c r="A24" s="19" t="s">
        <v>96</v>
      </c>
      <c r="B24" s="19">
        <v>20</v>
      </c>
      <c r="C24" s="20" t="s">
        <v>16</v>
      </c>
      <c r="D24" s="21" t="s">
        <v>97</v>
      </c>
      <c r="E24" s="21" t="s">
        <v>27</v>
      </c>
      <c r="F24" s="21" t="s">
        <v>28</v>
      </c>
      <c r="G24" s="22" t="s">
        <v>29</v>
      </c>
      <c r="H24" s="23" t="s">
        <v>16</v>
      </c>
      <c r="I24" s="24">
        <v>33255</v>
      </c>
      <c r="J24" s="34">
        <v>-35.956093714014223</v>
      </c>
      <c r="K24" s="26">
        <v>4</v>
      </c>
      <c r="L24" s="26">
        <v>1</v>
      </c>
      <c r="M24" s="26">
        <v>7</v>
      </c>
      <c r="N24" s="26">
        <v>6</v>
      </c>
    </row>
    <row r="25" spans="1:15" ht="24" x14ac:dyDescent="0.25">
      <c r="A25" s="19" t="s">
        <v>98</v>
      </c>
      <c r="B25" s="19" t="s">
        <v>16</v>
      </c>
      <c r="C25" s="20" t="s">
        <v>16</v>
      </c>
      <c r="D25" s="21" t="s">
        <v>99</v>
      </c>
      <c r="E25" s="21" t="s">
        <v>100</v>
      </c>
      <c r="F25" s="21" t="s">
        <v>19</v>
      </c>
      <c r="G25" s="22" t="s">
        <v>101</v>
      </c>
      <c r="H25" s="23" t="s">
        <v>16</v>
      </c>
      <c r="I25" s="24">
        <v>29828.3</v>
      </c>
      <c r="J25" s="28">
        <v>67.424346640588638</v>
      </c>
      <c r="K25" s="26">
        <v>4</v>
      </c>
      <c r="L25" s="31">
        <v>-2</v>
      </c>
      <c r="M25" s="31">
        <v>5</v>
      </c>
      <c r="N25" s="31">
        <v>4</v>
      </c>
    </row>
    <row r="26" spans="1:15" ht="48" x14ac:dyDescent="0.25">
      <c r="A26" s="19" t="s">
        <v>102</v>
      </c>
      <c r="B26" s="19">
        <v>26</v>
      </c>
      <c r="C26" s="20" t="s">
        <v>16</v>
      </c>
      <c r="D26" s="21" t="s">
        <v>103</v>
      </c>
      <c r="E26" s="21" t="s">
        <v>70</v>
      </c>
      <c r="F26" s="21" t="s">
        <v>71</v>
      </c>
      <c r="G26" s="22" t="s">
        <v>29</v>
      </c>
      <c r="H26" s="23" t="s">
        <v>16</v>
      </c>
      <c r="I26" s="24">
        <v>29040.400000000001</v>
      </c>
      <c r="J26" s="25">
        <v>19.265891168493077</v>
      </c>
      <c r="K26" s="26">
        <v>20</v>
      </c>
      <c r="L26" s="31">
        <v>4</v>
      </c>
      <c r="M26" s="31">
        <v>5</v>
      </c>
      <c r="N26" s="31">
        <v>-4</v>
      </c>
    </row>
    <row r="27" spans="1:15" ht="24" x14ac:dyDescent="0.25">
      <c r="A27" s="19" t="s">
        <v>104</v>
      </c>
      <c r="B27" s="19">
        <v>27</v>
      </c>
      <c r="C27" s="20">
        <v>10</v>
      </c>
      <c r="D27" s="21" t="s">
        <v>105</v>
      </c>
      <c r="E27" s="21" t="s">
        <v>32</v>
      </c>
      <c r="F27" s="21" t="s">
        <v>28</v>
      </c>
      <c r="G27" s="22" t="s">
        <v>34</v>
      </c>
      <c r="H27" s="30">
        <f>VLOOKUP(C27,[1]Лист1!$A$2:$K$51,11,0)</f>
        <v>100</v>
      </c>
      <c r="I27" s="24">
        <v>27652.6</v>
      </c>
      <c r="J27" s="25">
        <v>17.724801185225552</v>
      </c>
      <c r="K27" s="26">
        <v>3</v>
      </c>
      <c r="L27" s="26">
        <v>-1</v>
      </c>
      <c r="M27" s="26">
        <v>2</v>
      </c>
      <c r="N27" s="26">
        <v>-5</v>
      </c>
    </row>
    <row r="28" spans="1:15" ht="37.5" x14ac:dyDescent="0.25">
      <c r="A28" s="19" t="s">
        <v>106</v>
      </c>
      <c r="B28" s="19">
        <v>18</v>
      </c>
      <c r="C28" s="20" t="s">
        <v>16</v>
      </c>
      <c r="D28" s="29" t="s">
        <v>107</v>
      </c>
      <c r="E28" s="29" t="s">
        <v>39</v>
      </c>
      <c r="F28" s="21" t="s">
        <v>33</v>
      </c>
      <c r="G28" s="22" t="s">
        <v>20</v>
      </c>
      <c r="H28" s="23" t="s">
        <v>16</v>
      </c>
      <c r="I28" s="24" t="s">
        <v>108</v>
      </c>
      <c r="J28" s="25">
        <v>-71.685163358734187</v>
      </c>
      <c r="K28" s="26">
        <v>15</v>
      </c>
      <c r="L28" s="26">
        <v>1</v>
      </c>
      <c r="M28" s="26">
        <v>1</v>
      </c>
      <c r="N28" s="26">
        <v>-5</v>
      </c>
    </row>
    <row r="29" spans="1:15" ht="24" x14ac:dyDescent="0.25">
      <c r="A29" s="19" t="s">
        <v>109</v>
      </c>
      <c r="B29" s="35" t="s">
        <v>110</v>
      </c>
      <c r="C29" s="20">
        <v>11</v>
      </c>
      <c r="D29" s="29" t="s">
        <v>111</v>
      </c>
      <c r="E29" s="21" t="s">
        <v>32</v>
      </c>
      <c r="F29" s="21" t="s">
        <v>28</v>
      </c>
      <c r="G29" s="22" t="s">
        <v>34</v>
      </c>
      <c r="H29" s="30">
        <f>VLOOKUP(C29,[1]Лист1!$A$2:$K$51,11,0)</f>
        <v>100</v>
      </c>
      <c r="I29" s="24">
        <v>24132</v>
      </c>
      <c r="J29" s="25" t="s">
        <v>112</v>
      </c>
      <c r="K29" s="26">
        <v>5</v>
      </c>
      <c r="L29" s="31" t="s">
        <v>112</v>
      </c>
      <c r="M29" s="31">
        <v>2</v>
      </c>
      <c r="N29" s="31" t="s">
        <v>112</v>
      </c>
      <c r="O29" s="36"/>
    </row>
    <row r="30" spans="1:15" ht="24" x14ac:dyDescent="0.25">
      <c r="A30" s="19" t="s">
        <v>113</v>
      </c>
      <c r="B30" s="19">
        <v>36</v>
      </c>
      <c r="C30" s="20" t="s">
        <v>16</v>
      </c>
      <c r="D30" s="21" t="s">
        <v>114</v>
      </c>
      <c r="E30" s="21" t="s">
        <v>53</v>
      </c>
      <c r="F30" s="21" t="s">
        <v>28</v>
      </c>
      <c r="G30" s="22" t="s">
        <v>29</v>
      </c>
      <c r="H30" s="23" t="s">
        <v>16</v>
      </c>
      <c r="I30" s="24">
        <v>23088.9</v>
      </c>
      <c r="J30" s="34">
        <v>88.468390679609684</v>
      </c>
      <c r="K30" s="26">
        <v>10</v>
      </c>
      <c r="L30" s="26">
        <v>3</v>
      </c>
      <c r="M30" s="26">
        <v>2</v>
      </c>
      <c r="N30" s="26">
        <v>-2</v>
      </c>
    </row>
    <row r="31" spans="1:15" ht="36" x14ac:dyDescent="0.25">
      <c r="A31" s="19" t="s">
        <v>115</v>
      </c>
      <c r="B31" s="19" t="s">
        <v>16</v>
      </c>
      <c r="C31" s="20">
        <v>9</v>
      </c>
      <c r="D31" s="21" t="s">
        <v>116</v>
      </c>
      <c r="E31" s="21" t="s">
        <v>117</v>
      </c>
      <c r="F31" s="21" t="s">
        <v>28</v>
      </c>
      <c r="G31" s="22" t="s">
        <v>34</v>
      </c>
      <c r="H31" s="30">
        <f>VLOOKUP(C31,[1]Лист1!$A$2:$K$51,11,0)</f>
        <v>100</v>
      </c>
      <c r="I31" s="24">
        <v>21820.1</v>
      </c>
      <c r="J31" s="25" t="s">
        <v>112</v>
      </c>
      <c r="K31" s="26">
        <v>2</v>
      </c>
      <c r="L31" s="31" t="s">
        <v>112</v>
      </c>
      <c r="M31" s="31">
        <v>2</v>
      </c>
      <c r="N31" s="31" t="s">
        <v>112</v>
      </c>
    </row>
    <row r="32" spans="1:15" ht="24" x14ac:dyDescent="0.25">
      <c r="A32" s="19" t="s">
        <v>118</v>
      </c>
      <c r="B32" s="19">
        <v>46</v>
      </c>
      <c r="C32" s="20">
        <v>14</v>
      </c>
      <c r="D32" s="29" t="s">
        <v>119</v>
      </c>
      <c r="E32" s="21" t="s">
        <v>120</v>
      </c>
      <c r="F32" s="21" t="s">
        <v>121</v>
      </c>
      <c r="G32" s="22" t="s">
        <v>34</v>
      </c>
      <c r="H32" s="30">
        <f>VLOOKUP(C32,[1]Лист1!$A$2:$K$51,11,0)</f>
        <v>100</v>
      </c>
      <c r="I32" s="24">
        <v>21434.5</v>
      </c>
      <c r="J32" s="25">
        <v>470.18427086474662</v>
      </c>
      <c r="K32" s="26">
        <v>12</v>
      </c>
      <c r="L32" s="31">
        <v>6</v>
      </c>
      <c r="M32" s="31">
        <v>3</v>
      </c>
      <c r="N32" s="31">
        <v>2</v>
      </c>
      <c r="O32" s="36"/>
    </row>
    <row r="33" spans="1:14" ht="24" x14ac:dyDescent="0.25">
      <c r="A33" s="19" t="s">
        <v>122</v>
      </c>
      <c r="B33" s="19">
        <v>37</v>
      </c>
      <c r="C33" s="20" t="s">
        <v>16</v>
      </c>
      <c r="D33" s="29" t="s">
        <v>123</v>
      </c>
      <c r="E33" s="21" t="s">
        <v>124</v>
      </c>
      <c r="F33" s="21" t="s">
        <v>28</v>
      </c>
      <c r="G33" s="22" t="s">
        <v>29</v>
      </c>
      <c r="H33" s="23" t="s">
        <v>16</v>
      </c>
      <c r="I33" s="24">
        <v>18676.2</v>
      </c>
      <c r="J33" s="25">
        <v>56.842261190307916</v>
      </c>
      <c r="K33" s="26">
        <v>10</v>
      </c>
      <c r="L33" s="26">
        <v>-6</v>
      </c>
      <c r="M33" s="26">
        <v>1</v>
      </c>
      <c r="N33" s="26">
        <v>0</v>
      </c>
    </row>
    <row r="34" spans="1:14" ht="24" x14ac:dyDescent="0.25">
      <c r="A34" s="19" t="s">
        <v>125</v>
      </c>
      <c r="B34" s="19">
        <v>41</v>
      </c>
      <c r="C34" s="20" t="s">
        <v>16</v>
      </c>
      <c r="D34" s="29" t="s">
        <v>126</v>
      </c>
      <c r="E34" s="21" t="s">
        <v>18</v>
      </c>
      <c r="F34" s="21" t="s">
        <v>127</v>
      </c>
      <c r="G34" s="22" t="s">
        <v>101</v>
      </c>
      <c r="H34" s="23" t="s">
        <v>16</v>
      </c>
      <c r="I34" s="24">
        <v>17332.2</v>
      </c>
      <c r="J34" s="25">
        <v>156.82670430457918</v>
      </c>
      <c r="K34" s="26">
        <v>4</v>
      </c>
      <c r="L34" s="26">
        <v>-2</v>
      </c>
      <c r="M34" s="26">
        <v>1</v>
      </c>
      <c r="N34" s="26">
        <v>0</v>
      </c>
    </row>
    <row r="35" spans="1:14" ht="24" x14ac:dyDescent="0.25">
      <c r="A35" s="19" t="s">
        <v>128</v>
      </c>
      <c r="B35" s="19">
        <v>34</v>
      </c>
      <c r="C35" s="20" t="s">
        <v>16</v>
      </c>
      <c r="D35" s="29" t="s">
        <v>129</v>
      </c>
      <c r="E35" s="21" t="s">
        <v>59</v>
      </c>
      <c r="F35" s="21" t="s">
        <v>28</v>
      </c>
      <c r="G35" s="22" t="s">
        <v>45</v>
      </c>
      <c r="H35" s="23" t="s">
        <v>16</v>
      </c>
      <c r="I35" s="24">
        <v>16645</v>
      </c>
      <c r="J35" s="34">
        <v>26.212138705363834</v>
      </c>
      <c r="K35" s="26">
        <v>10</v>
      </c>
      <c r="L35" s="26">
        <v>4</v>
      </c>
      <c r="M35" s="26">
        <v>5</v>
      </c>
      <c r="N35" s="26">
        <v>3</v>
      </c>
    </row>
    <row r="36" spans="1:14" ht="36" x14ac:dyDescent="0.25">
      <c r="A36" s="19" t="s">
        <v>130</v>
      </c>
      <c r="B36" s="19">
        <v>15</v>
      </c>
      <c r="C36" s="20" t="s">
        <v>16</v>
      </c>
      <c r="D36" s="29" t="s">
        <v>131</v>
      </c>
      <c r="E36" s="21" t="s">
        <v>132</v>
      </c>
      <c r="F36" s="21" t="s">
        <v>71</v>
      </c>
      <c r="G36" s="22" t="s">
        <v>45</v>
      </c>
      <c r="H36" s="23" t="s">
        <v>16</v>
      </c>
      <c r="I36" s="24">
        <v>16220.1</v>
      </c>
      <c r="J36" s="25">
        <v>-82.780193164055248</v>
      </c>
      <c r="K36" s="26">
        <v>4</v>
      </c>
      <c r="L36" s="26">
        <v>-1</v>
      </c>
      <c r="M36" s="26">
        <v>5</v>
      </c>
      <c r="N36" s="26">
        <v>4</v>
      </c>
    </row>
    <row r="37" spans="1:14" ht="24" x14ac:dyDescent="0.25">
      <c r="A37" s="19" t="s">
        <v>133</v>
      </c>
      <c r="B37" s="19">
        <v>28</v>
      </c>
      <c r="C37" s="20" t="s">
        <v>16</v>
      </c>
      <c r="D37" s="29" t="s">
        <v>134</v>
      </c>
      <c r="E37" s="21" t="s">
        <v>59</v>
      </c>
      <c r="F37" s="21" t="s">
        <v>28</v>
      </c>
      <c r="G37" s="22" t="s">
        <v>45</v>
      </c>
      <c r="H37" s="23" t="s">
        <v>112</v>
      </c>
      <c r="I37" s="24">
        <v>15908.6</v>
      </c>
      <c r="J37" s="28">
        <v>-22.216547140179944</v>
      </c>
      <c r="K37" s="26">
        <v>1</v>
      </c>
      <c r="L37" s="26">
        <v>0</v>
      </c>
      <c r="M37" s="26">
        <v>15</v>
      </c>
      <c r="N37" s="26">
        <v>14</v>
      </c>
    </row>
    <row r="38" spans="1:14" ht="24" x14ac:dyDescent="0.25">
      <c r="A38" s="19" t="s">
        <v>135</v>
      </c>
      <c r="B38" s="19" t="s">
        <v>16</v>
      </c>
      <c r="C38" s="20" t="s">
        <v>16</v>
      </c>
      <c r="D38" s="29" t="s">
        <v>136</v>
      </c>
      <c r="E38" s="21" t="s">
        <v>137</v>
      </c>
      <c r="F38" s="21" t="s">
        <v>127</v>
      </c>
      <c r="G38" s="22" t="s">
        <v>101</v>
      </c>
      <c r="H38" s="23" t="s">
        <v>16</v>
      </c>
      <c r="I38" s="24">
        <v>15019</v>
      </c>
      <c r="J38" s="28">
        <v>9.7079315401810327</v>
      </c>
      <c r="K38" s="26">
        <v>1</v>
      </c>
      <c r="L38" s="31">
        <v>0</v>
      </c>
      <c r="M38" s="31">
        <v>3</v>
      </c>
      <c r="N38" s="31">
        <v>2</v>
      </c>
    </row>
    <row r="39" spans="1:14" ht="24" x14ac:dyDescent="0.25">
      <c r="A39" s="19" t="s">
        <v>138</v>
      </c>
      <c r="B39" s="35" t="s">
        <v>139</v>
      </c>
      <c r="C39" s="20">
        <v>18</v>
      </c>
      <c r="D39" s="29" t="s">
        <v>140</v>
      </c>
      <c r="E39" s="21" t="s">
        <v>141</v>
      </c>
      <c r="F39" s="21" t="s">
        <v>71</v>
      </c>
      <c r="G39" s="22" t="s">
        <v>142</v>
      </c>
      <c r="H39" s="30">
        <f>VLOOKUP(C39,[1]Лист1!$A$2:$K$51,11,0)</f>
        <v>100</v>
      </c>
      <c r="I39" s="24">
        <v>14193.2</v>
      </c>
      <c r="J39" s="28">
        <v>-5.747031334838173</v>
      </c>
      <c r="K39" s="26">
        <v>12</v>
      </c>
      <c r="L39" s="31">
        <v>4</v>
      </c>
      <c r="M39" s="31">
        <v>5</v>
      </c>
      <c r="N39" s="31">
        <v>3</v>
      </c>
    </row>
    <row r="40" spans="1:14" ht="24" x14ac:dyDescent="0.25">
      <c r="A40" s="19" t="s">
        <v>143</v>
      </c>
      <c r="B40" s="19" t="s">
        <v>144</v>
      </c>
      <c r="C40" s="20">
        <v>40</v>
      </c>
      <c r="D40" s="21" t="s">
        <v>145</v>
      </c>
      <c r="E40" s="21" t="s">
        <v>146</v>
      </c>
      <c r="F40" s="29" t="s">
        <v>121</v>
      </c>
      <c r="G40" s="22" t="s">
        <v>142</v>
      </c>
      <c r="H40" s="30">
        <f>VLOOKUP(C40,[1]Лист1!$A$2:$K$51,11,0)</f>
        <v>30.8</v>
      </c>
      <c r="I40" s="24">
        <v>11259.6</v>
      </c>
      <c r="J40" s="28">
        <v>-2.5138383311428418</v>
      </c>
      <c r="K40" s="26">
        <v>11</v>
      </c>
      <c r="L40" s="26">
        <v>5</v>
      </c>
      <c r="M40" s="26">
        <v>1</v>
      </c>
      <c r="N40" s="26">
        <v>-3</v>
      </c>
    </row>
    <row r="41" spans="1:14" ht="36" x14ac:dyDescent="0.25">
      <c r="A41" s="19" t="s">
        <v>144</v>
      </c>
      <c r="B41" s="35" t="s">
        <v>147</v>
      </c>
      <c r="C41" s="20" t="s">
        <v>16</v>
      </c>
      <c r="D41" s="29" t="s">
        <v>148</v>
      </c>
      <c r="E41" s="21" t="s">
        <v>117</v>
      </c>
      <c r="F41" s="21" t="s">
        <v>28</v>
      </c>
      <c r="G41" s="22" t="s">
        <v>34</v>
      </c>
      <c r="H41" s="23" t="s">
        <v>16</v>
      </c>
      <c r="I41" s="24">
        <v>9880.1</v>
      </c>
      <c r="J41" s="34">
        <v>-56.61229188130914</v>
      </c>
      <c r="K41" s="26">
        <v>12</v>
      </c>
      <c r="L41" s="31">
        <v>-1</v>
      </c>
      <c r="M41" s="31">
        <v>36</v>
      </c>
      <c r="N41" s="31">
        <v>22</v>
      </c>
    </row>
    <row r="42" spans="1:14" ht="24" x14ac:dyDescent="0.25">
      <c r="A42" s="19" t="s">
        <v>149</v>
      </c>
      <c r="B42" s="19">
        <v>39</v>
      </c>
      <c r="C42" s="20">
        <v>23</v>
      </c>
      <c r="D42" s="21" t="s">
        <v>150</v>
      </c>
      <c r="E42" s="21" t="s">
        <v>32</v>
      </c>
      <c r="F42" s="21" t="s">
        <v>121</v>
      </c>
      <c r="G42" s="22" t="s">
        <v>151</v>
      </c>
      <c r="H42" s="30">
        <f>VLOOKUP(C42,[1]Лист1!$A$2:$K$51,11,0)</f>
        <v>100</v>
      </c>
      <c r="I42" s="24">
        <v>9728.7000000000007</v>
      </c>
      <c r="J42" s="34">
        <v>-1.6382643915350916</v>
      </c>
      <c r="K42" s="26">
        <v>8</v>
      </c>
      <c r="L42" s="26">
        <v>-8</v>
      </c>
      <c r="M42" s="26">
        <v>3</v>
      </c>
      <c r="N42" s="26">
        <v>-2</v>
      </c>
    </row>
    <row r="43" spans="1:14" ht="24" x14ac:dyDescent="0.25">
      <c r="A43" s="19" t="s">
        <v>152</v>
      </c>
      <c r="B43" s="19">
        <v>44</v>
      </c>
      <c r="C43" s="20">
        <v>26</v>
      </c>
      <c r="D43" s="21" t="s">
        <v>153</v>
      </c>
      <c r="E43" s="21" t="s">
        <v>154</v>
      </c>
      <c r="F43" s="21" t="s">
        <v>24</v>
      </c>
      <c r="G43" s="22" t="s">
        <v>34</v>
      </c>
      <c r="H43" s="30">
        <f>VLOOKUP(C43,[1]Лист1!$A$2:$K$51,11,0)</f>
        <v>96.199999999999989</v>
      </c>
      <c r="I43" s="24">
        <v>8902.6</v>
      </c>
      <c r="J43" s="28">
        <v>61.187623760074295</v>
      </c>
      <c r="K43" s="26">
        <v>13</v>
      </c>
      <c r="L43" s="26">
        <v>4</v>
      </c>
      <c r="M43" s="26">
        <v>7</v>
      </c>
      <c r="N43" s="26">
        <v>-8</v>
      </c>
    </row>
    <row r="44" spans="1:14" ht="24" x14ac:dyDescent="0.25">
      <c r="A44" s="19" t="s">
        <v>155</v>
      </c>
      <c r="B44" s="19" t="s">
        <v>16</v>
      </c>
      <c r="C44" s="20" t="s">
        <v>16</v>
      </c>
      <c r="D44" s="29" t="s">
        <v>156</v>
      </c>
      <c r="E44" s="29" t="s">
        <v>50</v>
      </c>
      <c r="F44" s="21" t="s">
        <v>71</v>
      </c>
      <c r="G44" s="22" t="s">
        <v>34</v>
      </c>
      <c r="H44" s="23" t="s">
        <v>16</v>
      </c>
      <c r="I44" s="24">
        <v>8272.1</v>
      </c>
      <c r="J44" s="25">
        <v>171.70486245084493</v>
      </c>
      <c r="K44" s="26">
        <v>2</v>
      </c>
      <c r="L44" s="31">
        <v>-1</v>
      </c>
      <c r="M44" s="31">
        <v>2</v>
      </c>
      <c r="N44" s="31">
        <v>0</v>
      </c>
    </row>
    <row r="45" spans="1:14" ht="24" x14ac:dyDescent="0.25">
      <c r="A45" s="19" t="s">
        <v>157</v>
      </c>
      <c r="B45" s="19">
        <v>29</v>
      </c>
      <c r="C45" s="20">
        <v>27</v>
      </c>
      <c r="D45" s="29" t="s">
        <v>158</v>
      </c>
      <c r="E45" s="29" t="s">
        <v>159</v>
      </c>
      <c r="F45" s="21" t="s">
        <v>28</v>
      </c>
      <c r="G45" s="22" t="s">
        <v>34</v>
      </c>
      <c r="H45" s="30">
        <f>VLOOKUP(C45,[1]Лист1!$A$2:$K$51,11,0)</f>
        <v>97.6</v>
      </c>
      <c r="I45" s="24">
        <v>8219.2000000000007</v>
      </c>
      <c r="J45" s="34">
        <v>-68.700722772277274</v>
      </c>
      <c r="K45" s="26">
        <v>10</v>
      </c>
      <c r="L45" s="26">
        <v>4</v>
      </c>
      <c r="M45" s="26">
        <v>1</v>
      </c>
      <c r="N45" s="26">
        <v>-15</v>
      </c>
    </row>
    <row r="46" spans="1:14" ht="36" x14ac:dyDescent="0.25">
      <c r="A46" s="19" t="s">
        <v>160</v>
      </c>
      <c r="B46" s="19">
        <v>49</v>
      </c>
      <c r="C46" s="20" t="s">
        <v>16</v>
      </c>
      <c r="D46" s="29" t="s">
        <v>161</v>
      </c>
      <c r="E46" s="29" t="s">
        <v>162</v>
      </c>
      <c r="F46" s="21" t="s">
        <v>24</v>
      </c>
      <c r="G46" s="22" t="s">
        <v>20</v>
      </c>
      <c r="H46" s="23" t="s">
        <v>16</v>
      </c>
      <c r="I46" s="24">
        <v>7962.3</v>
      </c>
      <c r="J46" s="25">
        <v>130.53471638590739</v>
      </c>
      <c r="K46" s="26">
        <v>14</v>
      </c>
      <c r="L46" s="26">
        <v>6</v>
      </c>
      <c r="M46" s="26">
        <v>15</v>
      </c>
      <c r="N46" s="26">
        <v>12</v>
      </c>
    </row>
    <row r="47" spans="1:14" ht="24" x14ac:dyDescent="0.25">
      <c r="A47" s="19" t="s">
        <v>163</v>
      </c>
      <c r="B47" s="19" t="s">
        <v>16</v>
      </c>
      <c r="C47" s="20">
        <v>28</v>
      </c>
      <c r="D47" s="21" t="s">
        <v>164</v>
      </c>
      <c r="E47" s="21" t="s">
        <v>141</v>
      </c>
      <c r="F47" s="21" t="s">
        <v>28</v>
      </c>
      <c r="G47" s="22" t="s">
        <v>34</v>
      </c>
      <c r="H47" s="30">
        <f>VLOOKUP(C47,[1]Лист1!$A$2:$K$51,11,0)</f>
        <v>99.9</v>
      </c>
      <c r="I47" s="24">
        <v>7714.4</v>
      </c>
      <c r="J47" s="25">
        <v>172.42735037114966</v>
      </c>
      <c r="K47" s="26">
        <v>10</v>
      </c>
      <c r="L47" s="31">
        <v>4</v>
      </c>
      <c r="M47" s="31">
        <v>22</v>
      </c>
      <c r="N47" s="31">
        <v>21</v>
      </c>
    </row>
    <row r="48" spans="1:14" ht="24" x14ac:dyDescent="0.25">
      <c r="A48" s="19" t="s">
        <v>165</v>
      </c>
      <c r="B48" s="19">
        <v>40</v>
      </c>
      <c r="C48" s="20" t="s">
        <v>16</v>
      </c>
      <c r="D48" s="21" t="s">
        <v>166</v>
      </c>
      <c r="E48" s="21" t="s">
        <v>70</v>
      </c>
      <c r="F48" s="21" t="s">
        <v>121</v>
      </c>
      <c r="G48" s="22" t="s">
        <v>29</v>
      </c>
      <c r="H48" s="23" t="s">
        <v>16</v>
      </c>
      <c r="I48" s="24">
        <v>7536.1</v>
      </c>
      <c r="J48" s="25">
        <v>-50.450503902217726</v>
      </c>
      <c r="K48" s="26">
        <v>18</v>
      </c>
      <c r="L48" s="26">
        <v>6</v>
      </c>
      <c r="M48" s="26">
        <v>7</v>
      </c>
      <c r="N48" s="26">
        <v>1</v>
      </c>
    </row>
    <row r="49" spans="1:14" ht="31.5" customHeight="1" x14ac:dyDescent="0.25">
      <c r="A49" s="19" t="s">
        <v>167</v>
      </c>
      <c r="B49" s="19">
        <v>50</v>
      </c>
      <c r="C49" s="20" t="s">
        <v>16</v>
      </c>
      <c r="D49" s="29" t="s">
        <v>168</v>
      </c>
      <c r="E49" s="37" t="s">
        <v>169</v>
      </c>
      <c r="F49" s="21" t="s">
        <v>28</v>
      </c>
      <c r="G49" s="22" t="s">
        <v>20</v>
      </c>
      <c r="H49" s="23" t="s">
        <v>16</v>
      </c>
      <c r="I49" s="24">
        <v>6091</v>
      </c>
      <c r="J49" s="25">
        <v>93.355201932708951</v>
      </c>
      <c r="K49" s="26">
        <v>14</v>
      </c>
      <c r="L49" s="26">
        <v>8</v>
      </c>
      <c r="M49" s="26">
        <v>2</v>
      </c>
      <c r="N49" s="26">
        <v>1</v>
      </c>
    </row>
    <row r="50" spans="1:14" ht="24" x14ac:dyDescent="0.25">
      <c r="A50" s="19" t="s">
        <v>170</v>
      </c>
      <c r="B50" s="19" t="s">
        <v>171</v>
      </c>
      <c r="C50" s="20">
        <v>34</v>
      </c>
      <c r="D50" s="29" t="s">
        <v>172</v>
      </c>
      <c r="E50" s="29" t="s">
        <v>141</v>
      </c>
      <c r="F50" s="21" t="s">
        <v>28</v>
      </c>
      <c r="G50" s="22" t="s">
        <v>142</v>
      </c>
      <c r="H50" s="30">
        <f>VLOOKUP(C50,[1]Лист1!$A$2:$K$51,11,0)</f>
        <v>100</v>
      </c>
      <c r="I50" s="24">
        <v>4812.1000000000004</v>
      </c>
      <c r="J50" s="25">
        <v>37.928177170575353</v>
      </c>
      <c r="K50" s="26">
        <v>4</v>
      </c>
      <c r="L50" s="26">
        <v>1</v>
      </c>
      <c r="M50" s="26">
        <v>1</v>
      </c>
      <c r="N50" s="26">
        <v>0</v>
      </c>
    </row>
    <row r="51" spans="1:14" x14ac:dyDescent="0.25">
      <c r="A51" s="19" t="s">
        <v>171</v>
      </c>
      <c r="B51" s="19">
        <v>43</v>
      </c>
      <c r="C51" s="20">
        <v>35</v>
      </c>
      <c r="D51" s="29" t="s">
        <v>173</v>
      </c>
      <c r="E51" s="21" t="s">
        <v>32</v>
      </c>
      <c r="F51" s="21" t="s">
        <v>24</v>
      </c>
      <c r="G51" s="22" t="s">
        <v>34</v>
      </c>
      <c r="H51" s="30">
        <f>VLOOKUP(C51,[1]Лист1!$A$2:$K$51,11,0)</f>
        <v>99.7</v>
      </c>
      <c r="I51" s="24">
        <v>4555.8</v>
      </c>
      <c r="J51" s="25">
        <v>-23.284484695469292</v>
      </c>
      <c r="K51" s="26">
        <v>5</v>
      </c>
      <c r="L51" s="26">
        <v>2</v>
      </c>
      <c r="M51" s="26">
        <v>21</v>
      </c>
      <c r="N51" s="26">
        <v>13</v>
      </c>
    </row>
    <row r="52" spans="1:14" ht="24" x14ac:dyDescent="0.25">
      <c r="A52" s="19" t="s">
        <v>174</v>
      </c>
      <c r="B52" s="19" t="s">
        <v>16</v>
      </c>
      <c r="C52" s="20">
        <v>39</v>
      </c>
      <c r="D52" s="29" t="s">
        <v>175</v>
      </c>
      <c r="E52" s="29" t="s">
        <v>176</v>
      </c>
      <c r="F52" s="21" t="s">
        <v>28</v>
      </c>
      <c r="G52" s="22" t="s">
        <v>34</v>
      </c>
      <c r="H52" s="30">
        <f>VLOOKUP(C52,[1]Лист1!$A$2:$K$51,11,0)</f>
        <v>99.100000000000009</v>
      </c>
      <c r="I52" s="24">
        <v>4045.4</v>
      </c>
      <c r="J52" s="25">
        <v>1303.1423633909092</v>
      </c>
      <c r="K52" s="26">
        <v>1</v>
      </c>
      <c r="L52" s="31">
        <v>0</v>
      </c>
      <c r="M52" s="31">
        <v>26</v>
      </c>
      <c r="N52" s="31">
        <v>24</v>
      </c>
    </row>
    <row r="53" spans="1:14" ht="24" x14ac:dyDescent="0.25">
      <c r="A53" s="19" t="s">
        <v>177</v>
      </c>
      <c r="B53" s="19">
        <v>33</v>
      </c>
      <c r="C53" s="20" t="s">
        <v>16</v>
      </c>
      <c r="D53" s="29" t="s">
        <v>178</v>
      </c>
      <c r="E53" s="29" t="s">
        <v>179</v>
      </c>
      <c r="F53" s="21" t="s">
        <v>127</v>
      </c>
      <c r="G53" s="22" t="s">
        <v>90</v>
      </c>
      <c r="H53" s="23" t="s">
        <v>16</v>
      </c>
      <c r="I53" s="24">
        <v>3449.9</v>
      </c>
      <c r="J53" s="25">
        <v>-76.06683230414653</v>
      </c>
      <c r="K53" s="26">
        <v>4</v>
      </c>
      <c r="L53" s="26">
        <v>-3</v>
      </c>
      <c r="M53" s="26">
        <v>3</v>
      </c>
      <c r="N53" s="26">
        <v>0</v>
      </c>
    </row>
    <row r="54" spans="1:14" x14ac:dyDescent="0.25">
      <c r="A54" s="38" t="s">
        <v>180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36" x14ac:dyDescent="0.25">
      <c r="A55" s="39" t="s">
        <v>16</v>
      </c>
      <c r="B55" s="39" t="s">
        <v>16</v>
      </c>
      <c r="C55" s="20">
        <v>41</v>
      </c>
      <c r="D55" s="29" t="s">
        <v>181</v>
      </c>
      <c r="E55" s="29" t="s">
        <v>176</v>
      </c>
      <c r="F55" s="21" t="s">
        <v>121</v>
      </c>
      <c r="G55" s="22" t="s">
        <v>34</v>
      </c>
      <c r="H55" s="40">
        <f>VLOOKUP(C55,[1]Лист1!$A$2:$K$51,11,0)</f>
        <v>100</v>
      </c>
      <c r="I55" s="24" t="s">
        <v>16</v>
      </c>
      <c r="J55" s="24" t="s">
        <v>16</v>
      </c>
      <c r="K55" s="24" t="s">
        <v>16</v>
      </c>
      <c r="L55" s="24" t="s">
        <v>112</v>
      </c>
      <c r="M55" s="24" t="s">
        <v>16</v>
      </c>
      <c r="N55" s="24" t="s">
        <v>16</v>
      </c>
    </row>
    <row r="56" spans="1:14" ht="24" x14ac:dyDescent="0.25">
      <c r="A56" s="39" t="s">
        <v>16</v>
      </c>
      <c r="B56" s="39" t="s">
        <v>16</v>
      </c>
      <c r="C56" s="20">
        <v>49</v>
      </c>
      <c r="D56" s="29" t="s">
        <v>182</v>
      </c>
      <c r="E56" s="29" t="s">
        <v>183</v>
      </c>
      <c r="F56" s="21" t="s">
        <v>28</v>
      </c>
      <c r="G56" s="22" t="s">
        <v>184</v>
      </c>
      <c r="H56" s="40">
        <f>VLOOKUP(C56,[1]Лист1!$A$2:$K$51,11,0)</f>
        <v>100</v>
      </c>
      <c r="I56" s="24" t="s">
        <v>16</v>
      </c>
      <c r="J56" s="24" t="s">
        <v>16</v>
      </c>
      <c r="K56" s="24" t="s">
        <v>16</v>
      </c>
      <c r="L56" s="24" t="s">
        <v>16</v>
      </c>
      <c r="M56" s="24" t="s">
        <v>16</v>
      </c>
      <c r="N56" s="24" t="s">
        <v>16</v>
      </c>
    </row>
    <row r="57" spans="1:14" ht="24" x14ac:dyDescent="0.25">
      <c r="A57" s="39" t="s">
        <v>16</v>
      </c>
      <c r="B57" s="39" t="s">
        <v>16</v>
      </c>
      <c r="C57" s="20">
        <v>50</v>
      </c>
      <c r="D57" s="29" t="s">
        <v>185</v>
      </c>
      <c r="E57" s="29" t="s">
        <v>32</v>
      </c>
      <c r="F57" s="21" t="s">
        <v>121</v>
      </c>
      <c r="G57" s="22" t="s">
        <v>151</v>
      </c>
      <c r="H57" s="40">
        <f>VLOOKUP(C57,[1]Лист1!$A$2:$K$51,11,0)</f>
        <v>100</v>
      </c>
      <c r="I57" s="24" t="s">
        <v>16</v>
      </c>
      <c r="J57" s="24" t="s">
        <v>16</v>
      </c>
      <c r="K57" s="24" t="s">
        <v>16</v>
      </c>
      <c r="L57" s="24" t="s">
        <v>16</v>
      </c>
      <c r="M57" s="24" t="s">
        <v>16</v>
      </c>
      <c r="N57" s="24" t="s">
        <v>16</v>
      </c>
    </row>
    <row r="58" spans="1:14" s="33" customFormat="1" x14ac:dyDescent="0.25">
      <c r="A58" s="41" t="s">
        <v>186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33" customFormat="1" x14ac:dyDescent="0.25">
      <c r="A59" s="42" t="s">
        <v>187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33" customFormat="1" x14ac:dyDescent="0.25">
      <c r="A60" s="43" t="s">
        <v>188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x14ac:dyDescent="0.25">
      <c r="A61" s="44" t="s">
        <v>189</v>
      </c>
    </row>
    <row r="62" spans="1:14" x14ac:dyDescent="0.25">
      <c r="A62" s="44" t="s">
        <v>190</v>
      </c>
    </row>
    <row r="63" spans="1:14" x14ac:dyDescent="0.25">
      <c r="A63" s="43" t="s">
        <v>191</v>
      </c>
    </row>
    <row r="64" spans="1:14" x14ac:dyDescent="0.25">
      <c r="A64" s="33"/>
    </row>
  </sheetData>
  <autoFilter ref="A3:N64"/>
  <mergeCells count="11">
    <mergeCell ref="H2:H3"/>
    <mergeCell ref="I2:J2"/>
    <mergeCell ref="K2:L2"/>
    <mergeCell ref="M2:N2"/>
    <mergeCell ref="A54:N54"/>
    <mergeCell ref="A2:B2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подразделения фед.холдингов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2018-04-20T11:22:17Z</dcterms:created>
  <dcterms:modified xsi:type="dcterms:W3CDTF">2018-04-20T11:23:08Z</dcterms:modified>
</cp:coreProperties>
</file>